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F9A" lockStructure="1"/>
  <bookViews>
    <workbookView xWindow="600" yWindow="135" windowWidth="19395" windowHeight="7815"/>
  </bookViews>
  <sheets>
    <sheet name="応募フォーム" sheetId="1" r:id="rId1"/>
    <sheet name="集計（IGPI社内用）" sheetId="2" state="hidden" r:id="rId2"/>
  </sheets>
  <definedNames>
    <definedName name="_xlnm.Print_Area" localSheetId="0">応募フォーム!$B$15:$AD$53</definedName>
  </definedNames>
  <calcPr calcId="145621"/>
</workbook>
</file>

<file path=xl/calcChain.xml><?xml version="1.0" encoding="utf-8"?>
<calcChain xmlns="http://schemas.openxmlformats.org/spreadsheetml/2006/main">
  <c r="C15" i="2" l="1"/>
  <c r="C14" i="2"/>
  <c r="C12" i="2"/>
  <c r="C11" i="2"/>
  <c r="C10" i="2"/>
  <c r="C9" i="2"/>
  <c r="C8" i="2"/>
  <c r="C6" i="2"/>
  <c r="C5" i="2"/>
  <c r="M6" i="2" l="1"/>
  <c r="M7" i="2" s="1"/>
  <c r="M8" i="2" s="1"/>
  <c r="M9" i="2" s="1"/>
  <c r="M10" i="2" s="1"/>
  <c r="M11" i="2" s="1"/>
  <c r="M12" i="2" s="1"/>
  <c r="M13" i="2" s="1"/>
  <c r="M14" i="2" s="1"/>
  <c r="M15" i="2" s="1"/>
  <c r="M16" i="2" s="1"/>
  <c r="L6" i="2"/>
  <c r="L7" i="2" s="1"/>
  <c r="L8" i="2" s="1"/>
  <c r="L9" i="2" s="1"/>
  <c r="AF40" i="1" l="1"/>
  <c r="AF38" i="1"/>
  <c r="AF34" i="1"/>
  <c r="AF32" i="1"/>
  <c r="AF30" i="1"/>
  <c r="AF28" i="1"/>
  <c r="AF26" i="1"/>
  <c r="AF24" i="1"/>
  <c r="AF20" i="1"/>
  <c r="AF18" i="1"/>
  <c r="J13" i="2" l="1"/>
  <c r="F13" i="2"/>
  <c r="C13" i="2" s="1"/>
  <c r="H13" i="2"/>
  <c r="H7" i="2"/>
  <c r="F20" i="2"/>
  <c r="F19" i="2"/>
  <c r="F18" i="2"/>
  <c r="C18" i="2" s="1"/>
  <c r="F17" i="2"/>
  <c r="C17" i="2" s="1"/>
  <c r="F16" i="2"/>
  <c r="F7" i="2"/>
  <c r="AF22" i="1" l="1"/>
  <c r="C7" i="2"/>
  <c r="AF50" i="1"/>
  <c r="C22" i="2"/>
  <c r="C19" i="2"/>
  <c r="AF43" i="1"/>
  <c r="C21" i="2"/>
  <c r="C16" i="2"/>
  <c r="C23" i="2"/>
  <c r="C20" i="2"/>
  <c r="AF52" i="1"/>
  <c r="AF42" i="1"/>
  <c r="AF36" i="1"/>
  <c r="AF16" i="1" l="1"/>
  <c r="B55" i="1" s="1"/>
</calcChain>
</file>

<file path=xl/sharedStrings.xml><?xml version="1.0" encoding="utf-8"?>
<sst xmlns="http://schemas.openxmlformats.org/spreadsheetml/2006/main" count="84" uniqueCount="79">
  <si>
    <r>
      <t>IGPI</t>
    </r>
    <r>
      <rPr>
        <sz val="10"/>
        <color theme="1"/>
        <rFont val="ＭＳ Ｐゴシック"/>
        <family val="3"/>
        <charset val="128"/>
      </rPr>
      <t>のホームページを見て</t>
    </r>
    <rPh sb="12" eb="13">
      <t>ミ</t>
    </rPh>
    <phoneticPr fontId="1"/>
  </si>
  <si>
    <r>
      <rPr>
        <sz val="10"/>
        <color theme="1"/>
        <rFont val="ＭＳ Ｐゴシック"/>
        <family val="3"/>
        <charset val="128"/>
      </rPr>
      <t>姓</t>
    </r>
    <rPh sb="0" eb="1">
      <t>セイ</t>
    </rPh>
    <phoneticPr fontId="1"/>
  </si>
  <si>
    <r>
      <rPr>
        <sz val="10"/>
        <color theme="1"/>
        <rFont val="ＭＳ Ｐゴシック"/>
        <family val="3"/>
        <charset val="128"/>
      </rPr>
      <t>名</t>
    </r>
    <rPh sb="0" eb="1">
      <t>メイ</t>
    </rPh>
    <phoneticPr fontId="1"/>
  </si>
  <si>
    <r>
      <rPr>
        <sz val="10"/>
        <color theme="1"/>
        <rFont val="ＭＳ Ｐゴシック"/>
        <family val="3"/>
        <charset val="128"/>
      </rPr>
      <t>男性</t>
    </r>
    <rPh sb="0" eb="2">
      <t>ダンセイ</t>
    </rPh>
    <phoneticPr fontId="1"/>
  </si>
  <si>
    <r>
      <rPr>
        <sz val="10"/>
        <color theme="1"/>
        <rFont val="ＭＳ Ｐゴシック"/>
        <family val="3"/>
        <charset val="128"/>
      </rPr>
      <t>女性</t>
    </r>
    <rPh sb="0" eb="2">
      <t>ジョセイ</t>
    </rPh>
    <phoneticPr fontId="1"/>
  </si>
  <si>
    <r>
      <rPr>
        <sz val="10"/>
        <color theme="1"/>
        <rFont val="ＭＳ Ｐゴシック"/>
        <family val="3"/>
        <charset val="128"/>
      </rPr>
      <t>歳</t>
    </r>
    <rPh sb="0" eb="1">
      <t>サイ</t>
    </rPh>
    <phoneticPr fontId="1"/>
  </si>
  <si>
    <r>
      <rPr>
        <sz val="10"/>
        <color theme="1"/>
        <rFont val="ＭＳ Ｐゴシック"/>
        <family val="3"/>
        <charset val="128"/>
      </rPr>
      <t>西暦</t>
    </r>
    <rPh sb="0" eb="2">
      <t>セイレキ</t>
    </rPh>
    <phoneticPr fontId="1"/>
  </si>
  <si>
    <r>
      <rPr>
        <sz val="10"/>
        <color theme="1"/>
        <rFont val="ＭＳ Ｐゴシック"/>
        <family val="3"/>
        <charset val="128"/>
      </rPr>
      <t>年</t>
    </r>
    <rPh sb="0" eb="1">
      <t>ネン</t>
    </rPh>
    <phoneticPr fontId="1"/>
  </si>
  <si>
    <r>
      <rPr>
        <sz val="10"/>
        <color theme="1"/>
        <rFont val="ＭＳ Ｐゴシック"/>
        <family val="3"/>
        <charset val="128"/>
      </rPr>
      <t>月</t>
    </r>
    <rPh sb="0" eb="1">
      <t>ガツ</t>
    </rPh>
    <phoneticPr fontId="1"/>
  </si>
  <si>
    <r>
      <rPr>
        <sz val="10"/>
        <color theme="1"/>
        <rFont val="ＭＳ Ｐゴシック"/>
        <family val="3"/>
        <charset val="128"/>
      </rPr>
      <t>卒業予定</t>
    </r>
    <rPh sb="0" eb="2">
      <t>ソツギョウ</t>
    </rPh>
    <rPh sb="2" eb="4">
      <t>ヨテイ</t>
    </rPh>
    <phoneticPr fontId="1"/>
  </si>
  <si>
    <r>
      <rPr>
        <sz val="10"/>
        <color theme="1"/>
        <rFont val="ＭＳ Ｐゴシック"/>
        <family val="3"/>
        <charset val="128"/>
      </rPr>
      <t>私費</t>
    </r>
    <rPh sb="0" eb="2">
      <t>シヒ</t>
    </rPh>
    <phoneticPr fontId="1"/>
  </si>
  <si>
    <r>
      <rPr>
        <sz val="10"/>
        <color theme="1"/>
        <rFont val="ＭＳ Ｐゴシック"/>
        <family val="3"/>
        <charset val="128"/>
      </rPr>
      <t>社費</t>
    </r>
    <rPh sb="0" eb="2">
      <t>シャヒ</t>
    </rPh>
    <phoneticPr fontId="1"/>
  </si>
  <si>
    <r>
      <rPr>
        <sz val="10"/>
        <color theme="1"/>
        <rFont val="ＭＳ Ｐゴシック"/>
        <family val="3"/>
        <charset val="128"/>
      </rPr>
      <t>その他</t>
    </r>
    <rPh sb="2" eb="3">
      <t>タ</t>
    </rPh>
    <phoneticPr fontId="1"/>
  </si>
  <si>
    <r>
      <rPr>
        <sz val="10"/>
        <color theme="1"/>
        <rFont val="ＭＳ Ｐゴシック"/>
        <family val="3"/>
        <charset val="128"/>
      </rPr>
      <t>プレップスクールで案内を見て</t>
    </r>
    <rPh sb="9" eb="11">
      <t>アンナイ</t>
    </rPh>
    <rPh sb="12" eb="13">
      <t>ミ</t>
    </rPh>
    <phoneticPr fontId="1"/>
  </si>
  <si>
    <r>
      <rPr>
        <sz val="10"/>
        <color theme="1"/>
        <rFont val="ＭＳ Ｐゴシック"/>
        <family val="3"/>
        <charset val="128"/>
      </rPr>
      <t>友人・知人に紹介されて</t>
    </r>
    <rPh sb="0" eb="2">
      <t>ユウジン</t>
    </rPh>
    <rPh sb="3" eb="5">
      <t>チジン</t>
    </rPh>
    <rPh sb="6" eb="8">
      <t>ショウカイ</t>
    </rPh>
    <phoneticPr fontId="1"/>
  </si>
  <si>
    <r>
      <rPr>
        <sz val="10"/>
        <color theme="1"/>
        <rFont val="ＭＳ Ｐゴシック"/>
        <family val="3"/>
        <charset val="128"/>
      </rPr>
      <t>転職エージェント等から紹介されて</t>
    </r>
    <rPh sb="0" eb="2">
      <t>テンショク</t>
    </rPh>
    <rPh sb="8" eb="9">
      <t>トウ</t>
    </rPh>
    <rPh sb="11" eb="13">
      <t>ショウカイ</t>
    </rPh>
    <phoneticPr fontId="1"/>
  </si>
  <si>
    <r>
      <rPr>
        <sz val="10"/>
        <rFont val="ＭＳ Ｐゴシック"/>
        <family val="3"/>
        <charset val="128"/>
      </rPr>
      <t>（例：</t>
    </r>
    <r>
      <rPr>
        <sz val="10"/>
        <rFont val="Calibri"/>
        <family val="2"/>
      </rPr>
      <t>xxxxxxxx@xxxxx.com</t>
    </r>
    <r>
      <rPr>
        <sz val="10"/>
        <rFont val="ＭＳ Ｐゴシック"/>
        <family val="3"/>
        <charset val="128"/>
      </rPr>
      <t>）</t>
    </r>
    <rPh sb="1" eb="2">
      <t>レイ</t>
    </rPh>
    <phoneticPr fontId="1"/>
  </si>
  <si>
    <r>
      <rPr>
        <sz val="10"/>
        <rFont val="ＭＳ Ｐゴシック"/>
        <family val="3"/>
        <charset val="128"/>
      </rPr>
      <t>（例：</t>
    </r>
    <r>
      <rPr>
        <sz val="10"/>
        <rFont val="Calibri"/>
        <family val="2"/>
      </rPr>
      <t>MBA/Msc</t>
    </r>
    <r>
      <rPr>
        <sz val="10"/>
        <rFont val="ＭＳ Ｐゴシック"/>
        <family val="3"/>
        <charset val="128"/>
      </rPr>
      <t>等）</t>
    </r>
    <rPh sb="1" eb="2">
      <t>レイ</t>
    </rPh>
    <rPh sb="10" eb="11">
      <t>トウ</t>
    </rPh>
    <phoneticPr fontId="1"/>
  </si>
  <si>
    <r>
      <rPr>
        <sz val="10"/>
        <color theme="1"/>
        <rFont val="ＭＳ Ｐゴシック"/>
        <family val="3"/>
        <charset val="128"/>
      </rPr>
      <t>（</t>
    </r>
    <r>
      <rPr>
        <sz val="10"/>
        <color theme="1"/>
        <rFont val="Calibri"/>
        <family val="2"/>
      </rPr>
      <t xml:space="preserve"> </t>
    </r>
    <r>
      <rPr>
        <sz val="10"/>
        <color theme="1"/>
        <rFont val="ＭＳ Ｐゴシック"/>
        <family val="3"/>
        <charset val="128"/>
      </rPr>
      <t>スクール名：</t>
    </r>
    <rPh sb="6" eb="7">
      <t>メイ</t>
    </rPh>
    <phoneticPr fontId="1"/>
  </si>
  <si>
    <r>
      <rPr>
        <sz val="10"/>
        <color theme="1"/>
        <rFont val="ＭＳ Ｐゴシック"/>
        <family val="3"/>
        <charset val="128"/>
      </rPr>
      <t>（</t>
    </r>
    <r>
      <rPr>
        <sz val="10"/>
        <color theme="1"/>
        <rFont val="Calibri"/>
        <family val="2"/>
      </rPr>
      <t xml:space="preserve"> </t>
    </r>
    <r>
      <rPr>
        <sz val="10"/>
        <color theme="1"/>
        <rFont val="ＭＳ Ｐゴシック"/>
        <family val="3"/>
        <charset val="128"/>
      </rPr>
      <t>エージェント名：</t>
    </r>
    <rPh sb="8" eb="9">
      <t>メイ</t>
    </rPh>
    <phoneticPr fontId="1"/>
  </si>
  <si>
    <r>
      <t>E-mail</t>
    </r>
    <r>
      <rPr>
        <b/>
        <sz val="10"/>
        <rFont val="ＭＳ Ｐゴシック"/>
        <family val="3"/>
        <charset val="128"/>
      </rPr>
      <t>アドレス（確認用）：</t>
    </r>
    <rPh sb="11" eb="14">
      <t>カクニンヨウ</t>
    </rPh>
    <phoneticPr fontId="1"/>
  </si>
  <si>
    <r>
      <rPr>
        <b/>
        <sz val="10"/>
        <rFont val="ＭＳ Ｐゴシック"/>
        <family val="3"/>
        <charset val="128"/>
      </rPr>
      <t>氏名：</t>
    </r>
    <rPh sb="0" eb="2">
      <t>シメイ</t>
    </rPh>
    <phoneticPr fontId="1"/>
  </si>
  <si>
    <r>
      <rPr>
        <b/>
        <sz val="10"/>
        <rFont val="ＭＳ Ｐゴシック"/>
        <family val="3"/>
        <charset val="128"/>
      </rPr>
      <t>氏名（ふりがな）：</t>
    </r>
    <rPh sb="0" eb="2">
      <t>シメイ</t>
    </rPh>
    <phoneticPr fontId="1"/>
  </si>
  <si>
    <r>
      <rPr>
        <b/>
        <sz val="10"/>
        <rFont val="ＭＳ Ｐゴシック"/>
        <family val="3"/>
        <charset val="128"/>
      </rPr>
      <t>性別：</t>
    </r>
    <rPh sb="0" eb="2">
      <t>セイベツ</t>
    </rPh>
    <phoneticPr fontId="1"/>
  </si>
  <si>
    <r>
      <rPr>
        <b/>
        <sz val="10"/>
        <rFont val="ＭＳ Ｐゴシック"/>
        <family val="3"/>
        <charset val="128"/>
      </rPr>
      <t>年齢：</t>
    </r>
    <rPh sb="0" eb="2">
      <t>ネンレイ</t>
    </rPh>
    <phoneticPr fontId="1"/>
  </si>
  <si>
    <r>
      <rPr>
        <b/>
        <sz val="10"/>
        <rFont val="ＭＳ Ｐゴシック"/>
        <family val="3"/>
        <charset val="128"/>
      </rPr>
      <t>留学予定先（学校名）：</t>
    </r>
    <rPh sb="0" eb="2">
      <t>リュウガク</t>
    </rPh>
    <rPh sb="2" eb="4">
      <t>ヨテイ</t>
    </rPh>
    <rPh sb="4" eb="5">
      <t>サキ</t>
    </rPh>
    <rPh sb="6" eb="8">
      <t>ガッコウ</t>
    </rPh>
    <rPh sb="8" eb="9">
      <t>メイ</t>
    </rPh>
    <phoneticPr fontId="1"/>
  </si>
  <si>
    <r>
      <rPr>
        <b/>
        <sz val="10"/>
        <rFont val="ＭＳ Ｐゴシック"/>
        <family val="3"/>
        <charset val="128"/>
      </rPr>
      <t>取得予定の学位：</t>
    </r>
    <rPh sb="0" eb="2">
      <t>シュトク</t>
    </rPh>
    <rPh sb="2" eb="4">
      <t>ヨテイ</t>
    </rPh>
    <rPh sb="5" eb="7">
      <t>ガクイ</t>
    </rPh>
    <phoneticPr fontId="1"/>
  </si>
  <si>
    <r>
      <rPr>
        <b/>
        <sz val="10"/>
        <rFont val="ＭＳ Ｐゴシック"/>
        <family val="3"/>
        <charset val="128"/>
      </rPr>
      <t>卒業予定年月：</t>
    </r>
    <rPh sb="0" eb="2">
      <t>ソツギョウ</t>
    </rPh>
    <rPh sb="2" eb="4">
      <t>ヨテイ</t>
    </rPh>
    <rPh sb="4" eb="6">
      <t>ネンゲツ</t>
    </rPh>
    <phoneticPr fontId="1"/>
  </si>
  <si>
    <r>
      <rPr>
        <b/>
        <sz val="10"/>
        <rFont val="ＭＳ Ｐゴシック"/>
        <family val="3"/>
        <charset val="128"/>
      </rPr>
      <t>留学費用：</t>
    </r>
    <rPh sb="0" eb="2">
      <t>リュウガク</t>
    </rPh>
    <rPh sb="2" eb="4">
      <t>ヒヨウ</t>
    </rPh>
    <phoneticPr fontId="1"/>
  </si>
  <si>
    <r>
      <rPr>
        <b/>
        <sz val="10"/>
        <rFont val="ＭＳ Ｐゴシック"/>
        <family val="3"/>
        <charset val="128"/>
      </rPr>
      <t>現在の（または最新の）勤務先：</t>
    </r>
    <rPh sb="0" eb="2">
      <t>ゲンザイ</t>
    </rPh>
    <rPh sb="7" eb="9">
      <t>サイシン</t>
    </rPh>
    <rPh sb="11" eb="13">
      <t>キンム</t>
    </rPh>
    <rPh sb="13" eb="14">
      <t>サキ</t>
    </rPh>
    <phoneticPr fontId="1"/>
  </si>
  <si>
    <r>
      <rPr>
        <sz val="10"/>
        <rFont val="ＭＳ Ｐゴシック"/>
        <family val="3"/>
        <charset val="128"/>
      </rPr>
      <t>（最もあてはまるものを</t>
    </r>
    <r>
      <rPr>
        <sz val="10"/>
        <rFont val="Calibri"/>
        <family val="2"/>
      </rPr>
      <t>1</t>
    </r>
    <r>
      <rPr>
        <sz val="10"/>
        <rFont val="ＭＳ Ｐゴシック"/>
        <family val="3"/>
        <charset val="128"/>
      </rPr>
      <t>つ）</t>
    </r>
    <rPh sb="1" eb="2">
      <t>モット</t>
    </rPh>
    <phoneticPr fontId="1"/>
  </si>
  <si>
    <r>
      <rPr>
        <b/>
        <sz val="10"/>
        <rFont val="ＭＳ Ｐゴシック"/>
        <family val="3"/>
        <charset val="128"/>
      </rPr>
      <t>現在の（または最新の）所属部署：</t>
    </r>
    <rPh sb="0" eb="2">
      <t>ゲンザイ</t>
    </rPh>
    <rPh sb="7" eb="9">
      <t>サイシン</t>
    </rPh>
    <rPh sb="11" eb="13">
      <t>ショゾク</t>
    </rPh>
    <rPh sb="13" eb="15">
      <t>ブショ</t>
    </rPh>
    <phoneticPr fontId="1"/>
  </si>
  <si>
    <r>
      <rPr>
        <b/>
        <sz val="10"/>
        <rFont val="ＭＳ Ｐゴシック"/>
        <family val="3"/>
        <charset val="128"/>
      </rPr>
      <t>本壮行会をお知りになったきっかけ：</t>
    </r>
    <rPh sb="0" eb="1">
      <t>ホン</t>
    </rPh>
    <rPh sb="1" eb="4">
      <t>ソウコウカイ</t>
    </rPh>
    <rPh sb="6" eb="7">
      <t>シ</t>
    </rPh>
    <phoneticPr fontId="1"/>
  </si>
  <si>
    <r>
      <rPr>
        <sz val="10"/>
        <rFont val="ＭＳ Ｐゴシック"/>
        <family val="3"/>
        <charset val="128"/>
      </rPr>
      <t>（複数回答可）</t>
    </r>
    <rPh sb="1" eb="3">
      <t>フクスウ</t>
    </rPh>
    <rPh sb="3" eb="5">
      <t>カイトウ</t>
    </rPh>
    <rPh sb="5" eb="6">
      <t>カ</t>
    </rPh>
    <phoneticPr fontId="1"/>
  </si>
  <si>
    <r>
      <rPr>
        <sz val="10"/>
        <rFont val="ＭＳ Ｐゴシック"/>
        <family val="3"/>
        <charset val="128"/>
      </rPr>
      <t>なお、席に限りがございますので、お申込み多数の場合は抽選とさせていただくことがございますので、</t>
    </r>
    <rPh sb="3" eb="4">
      <t>セキ</t>
    </rPh>
    <rPh sb="5" eb="6">
      <t>カギ</t>
    </rPh>
    <rPh sb="17" eb="19">
      <t>モウシコ</t>
    </rPh>
    <rPh sb="20" eb="22">
      <t>タスウ</t>
    </rPh>
    <rPh sb="23" eb="25">
      <t>バアイ</t>
    </rPh>
    <rPh sb="26" eb="28">
      <t>チュウセン</t>
    </rPh>
    <phoneticPr fontId="1"/>
  </si>
  <si>
    <r>
      <rPr>
        <sz val="10"/>
        <rFont val="ＭＳ Ｐゴシック"/>
        <family val="3"/>
        <charset val="128"/>
      </rPr>
      <t>ご記入いただきました情報は、弊社採用活動以外の目的には一切使用いたしません。</t>
    </r>
    <rPh sb="1" eb="3">
      <t>キニュウ</t>
    </rPh>
    <rPh sb="10" eb="12">
      <t>ジョウホウ</t>
    </rPh>
    <rPh sb="14" eb="16">
      <t>ヘイシャ</t>
    </rPh>
    <rPh sb="16" eb="18">
      <t>サイヨウ</t>
    </rPh>
    <rPh sb="18" eb="20">
      <t>カツドウ</t>
    </rPh>
    <rPh sb="20" eb="22">
      <t>イガイ</t>
    </rPh>
    <rPh sb="23" eb="25">
      <t>モクテキ</t>
    </rPh>
    <rPh sb="27" eb="29">
      <t>イッサイ</t>
    </rPh>
    <rPh sb="29" eb="31">
      <t>シヨウ</t>
    </rPh>
    <phoneticPr fontId="1"/>
  </si>
  <si>
    <r>
      <rPr>
        <sz val="10"/>
        <rFont val="ＭＳ Ｐゴシック"/>
        <family val="3"/>
        <charset val="128"/>
      </rPr>
      <t>個人情報につきましては、厳重に管理いたします。</t>
    </r>
    <rPh sb="12" eb="14">
      <t>ゲンジュウ</t>
    </rPh>
    <rPh sb="15" eb="17">
      <t>カンリ</t>
    </rPh>
    <phoneticPr fontId="1"/>
  </si>
  <si>
    <r>
      <t>MBA/</t>
    </r>
    <r>
      <rPr>
        <b/>
        <sz val="20"/>
        <color rgb="FF0070C0"/>
        <rFont val="ＭＳ Ｐゴシック"/>
        <family val="3"/>
        <charset val="128"/>
      </rPr>
      <t>海外大学院留学前壮行会応募フォーム</t>
    </r>
    <rPh sb="4" eb="6">
      <t>カイガイ</t>
    </rPh>
    <rPh sb="6" eb="9">
      <t>ダイガクイン</t>
    </rPh>
    <rPh sb="9" eb="11">
      <t>リュウガク</t>
    </rPh>
    <rPh sb="11" eb="12">
      <t>マエ</t>
    </rPh>
    <rPh sb="12" eb="15">
      <t>ソウコウカイ</t>
    </rPh>
    <rPh sb="15" eb="17">
      <t>オウボ</t>
    </rPh>
    <phoneticPr fontId="1"/>
  </si>
  <si>
    <r>
      <rPr>
        <u/>
        <sz val="10"/>
        <color rgb="FFC00000"/>
        <rFont val="ＭＳ Ｐゴシック"/>
        <family val="3"/>
        <charset val="128"/>
      </rPr>
      <t>「</t>
    </r>
    <r>
      <rPr>
        <u/>
        <sz val="10"/>
        <color rgb="FFC00000"/>
        <rFont val="Calibri"/>
        <family val="2"/>
      </rPr>
      <t>igpimba2016</t>
    </r>
    <r>
      <rPr>
        <u/>
        <sz val="10"/>
        <color rgb="FFC00000"/>
        <rFont val="ＭＳ Ｐゴシック"/>
        <family val="3"/>
        <charset val="128"/>
      </rPr>
      <t>」を設定の上、メール添付にてご送付ください。）</t>
    </r>
    <rPh sb="22" eb="24">
      <t>テンプ</t>
    </rPh>
    <rPh sb="27" eb="29">
      <t>ソウフ</t>
    </rPh>
    <phoneticPr fontId="1"/>
  </si>
  <si>
    <r>
      <t>IGPI</t>
    </r>
    <r>
      <rPr>
        <sz val="10"/>
        <rFont val="ＭＳ Ｐゴシック"/>
        <family val="3"/>
        <charset val="128"/>
      </rPr>
      <t>留学前壮行会に参加ご希望の方は、下記の必要事項をご記入の上、下記メールアドレス宛てに</t>
    </r>
    <rPh sb="4" eb="6">
      <t>リュウガク</t>
    </rPh>
    <rPh sb="6" eb="7">
      <t>マエ</t>
    </rPh>
    <rPh sb="7" eb="10">
      <t>ソウコウカイ</t>
    </rPh>
    <rPh sb="11" eb="13">
      <t>サンカ</t>
    </rPh>
    <rPh sb="14" eb="16">
      <t>キボウ</t>
    </rPh>
    <rPh sb="17" eb="18">
      <t>カタ</t>
    </rPh>
    <rPh sb="20" eb="22">
      <t>カキ</t>
    </rPh>
    <rPh sb="23" eb="25">
      <t>ヒツヨウ</t>
    </rPh>
    <rPh sb="25" eb="27">
      <t>ジコウ</t>
    </rPh>
    <rPh sb="29" eb="31">
      <t>キニュウ</t>
    </rPh>
    <rPh sb="32" eb="33">
      <t>ウエ</t>
    </rPh>
    <rPh sb="34" eb="36">
      <t>カキ</t>
    </rPh>
    <phoneticPr fontId="1"/>
  </si>
  <si>
    <r>
      <rPr>
        <b/>
        <sz val="20"/>
        <color rgb="FF0070C0"/>
        <rFont val="ＭＳ Ｐゴシック"/>
        <family val="3"/>
        <charset val="128"/>
      </rPr>
      <t>集計</t>
    </r>
    <rPh sb="0" eb="2">
      <t>シュウケイ</t>
    </rPh>
    <phoneticPr fontId="1"/>
  </si>
  <si>
    <r>
      <rPr>
        <sz val="10"/>
        <color theme="1"/>
        <rFont val="ＭＳ Ｐゴシック"/>
        <family val="3"/>
        <charset val="128"/>
      </rPr>
      <t>項目</t>
    </r>
    <rPh sb="0" eb="2">
      <t>コウモク</t>
    </rPh>
    <phoneticPr fontId="1"/>
  </si>
  <si>
    <r>
      <rPr>
        <sz val="10"/>
        <color theme="1"/>
        <rFont val="ＭＳ Ｐゴシック"/>
        <family val="3"/>
        <charset val="128"/>
      </rPr>
      <t>チェックボックス判定</t>
    </r>
    <rPh sb="8" eb="10">
      <t>ハンテイ</t>
    </rPh>
    <phoneticPr fontId="1"/>
  </si>
  <si>
    <r>
      <rPr>
        <sz val="10"/>
        <rFont val="ＭＳ Ｐゴシック"/>
        <family val="3"/>
        <charset val="128"/>
      </rPr>
      <t>氏名</t>
    </r>
    <rPh sb="0" eb="2">
      <t>シメイ</t>
    </rPh>
    <phoneticPr fontId="1"/>
  </si>
  <si>
    <r>
      <rPr>
        <sz val="10"/>
        <rFont val="ＭＳ Ｐゴシック"/>
        <family val="3"/>
        <charset val="128"/>
      </rPr>
      <t>氏名（ふりがな）</t>
    </r>
    <rPh sb="0" eb="2">
      <t>シメイ</t>
    </rPh>
    <phoneticPr fontId="1"/>
  </si>
  <si>
    <r>
      <rPr>
        <sz val="10"/>
        <rFont val="ＭＳ Ｐゴシック"/>
        <family val="3"/>
        <charset val="128"/>
      </rPr>
      <t>性別</t>
    </r>
    <rPh sb="0" eb="2">
      <t>セイベツ</t>
    </rPh>
    <phoneticPr fontId="1"/>
  </si>
  <si>
    <r>
      <rPr>
        <sz val="10"/>
        <rFont val="ＭＳ Ｐゴシック"/>
        <family val="3"/>
        <charset val="128"/>
      </rPr>
      <t>年齢</t>
    </r>
    <rPh sb="0" eb="2">
      <t>ネンレイ</t>
    </rPh>
    <phoneticPr fontId="1"/>
  </si>
  <si>
    <r>
      <t>E-mail</t>
    </r>
    <r>
      <rPr>
        <sz val="10"/>
        <rFont val="ＭＳ Ｐゴシック"/>
        <family val="3"/>
        <charset val="128"/>
      </rPr>
      <t>アドレス</t>
    </r>
    <phoneticPr fontId="1"/>
  </si>
  <si>
    <r>
      <rPr>
        <sz val="10"/>
        <rFont val="ＭＳ Ｐゴシック"/>
        <family val="3"/>
        <charset val="128"/>
      </rPr>
      <t>学校名</t>
    </r>
    <rPh sb="0" eb="2">
      <t>ガッコウ</t>
    </rPh>
    <rPh sb="2" eb="3">
      <t>メイ</t>
    </rPh>
    <phoneticPr fontId="1"/>
  </si>
  <si>
    <r>
      <rPr>
        <sz val="10"/>
        <rFont val="ＭＳ Ｐゴシック"/>
        <family val="3"/>
        <charset val="128"/>
      </rPr>
      <t>学位</t>
    </r>
    <rPh sb="0" eb="2">
      <t>ガクイ</t>
    </rPh>
    <phoneticPr fontId="1"/>
  </si>
  <si>
    <r>
      <rPr>
        <sz val="10"/>
        <rFont val="ＭＳ Ｐゴシック"/>
        <family val="3"/>
        <charset val="128"/>
      </rPr>
      <t>卒業年月</t>
    </r>
    <rPh sb="0" eb="2">
      <t>ソツギョウ</t>
    </rPh>
    <rPh sb="2" eb="4">
      <t>ネンゲツ</t>
    </rPh>
    <phoneticPr fontId="1"/>
  </si>
  <si>
    <r>
      <rPr>
        <sz val="10"/>
        <rFont val="ＭＳ Ｐゴシック"/>
        <family val="3"/>
        <charset val="128"/>
      </rPr>
      <t>留学費用</t>
    </r>
    <rPh sb="0" eb="2">
      <t>リュウガク</t>
    </rPh>
    <rPh sb="2" eb="4">
      <t>ヒヨウ</t>
    </rPh>
    <phoneticPr fontId="1"/>
  </si>
  <si>
    <r>
      <rPr>
        <sz val="10"/>
        <rFont val="ＭＳ Ｐゴシック"/>
        <family val="3"/>
        <charset val="128"/>
      </rPr>
      <t>勤務先</t>
    </r>
    <rPh sb="0" eb="3">
      <t>キンムサキ</t>
    </rPh>
    <phoneticPr fontId="1"/>
  </si>
  <si>
    <r>
      <rPr>
        <sz val="10"/>
        <rFont val="ＭＳ Ｐゴシック"/>
        <family val="3"/>
        <charset val="128"/>
      </rPr>
      <t>所属部署</t>
    </r>
    <rPh sb="0" eb="2">
      <t>ショゾク</t>
    </rPh>
    <rPh sb="2" eb="4">
      <t>ブショ</t>
    </rPh>
    <phoneticPr fontId="1"/>
  </si>
  <si>
    <r>
      <rPr>
        <sz val="10"/>
        <rFont val="ＭＳ Ｐゴシック"/>
        <family val="3"/>
        <charset val="128"/>
      </rPr>
      <t>プレップスクール</t>
    </r>
    <phoneticPr fontId="1"/>
  </si>
  <si>
    <r>
      <t>IGPI</t>
    </r>
    <r>
      <rPr>
        <sz val="10"/>
        <color theme="1"/>
        <rFont val="ＭＳ Ｐゴシック"/>
        <family val="3"/>
        <charset val="128"/>
      </rPr>
      <t>ホームページ</t>
    </r>
    <phoneticPr fontId="1"/>
  </si>
  <si>
    <r>
      <rPr>
        <sz val="10"/>
        <color theme="1"/>
        <rFont val="ＭＳ Ｐゴシック"/>
        <family val="3"/>
        <charset val="128"/>
      </rPr>
      <t>知人・友人紹介</t>
    </r>
    <rPh sb="0" eb="2">
      <t>チジン</t>
    </rPh>
    <rPh sb="3" eb="5">
      <t>ユウジン</t>
    </rPh>
    <rPh sb="5" eb="7">
      <t>ショウカイ</t>
    </rPh>
    <phoneticPr fontId="1"/>
  </si>
  <si>
    <r>
      <rPr>
        <sz val="10"/>
        <color theme="1"/>
        <rFont val="ＭＳ Ｐゴシック"/>
        <family val="3"/>
        <charset val="128"/>
      </rPr>
      <t>転職エージェント等</t>
    </r>
    <rPh sb="0" eb="2">
      <t>テンショク</t>
    </rPh>
    <rPh sb="8" eb="9">
      <t>トウ</t>
    </rPh>
    <phoneticPr fontId="1"/>
  </si>
  <si>
    <r>
      <rPr>
        <sz val="10"/>
        <color theme="1"/>
        <rFont val="ＭＳ Ｐゴシック"/>
        <family val="3"/>
        <charset val="128"/>
      </rPr>
      <t>その他</t>
    </r>
    <rPh sb="2" eb="3">
      <t>タ</t>
    </rPh>
    <phoneticPr fontId="1"/>
  </si>
  <si>
    <r>
      <rPr>
        <sz val="10"/>
        <color theme="1"/>
        <rFont val="ＭＳ Ｐゴシック"/>
        <family val="3"/>
        <charset val="128"/>
      </rPr>
      <t>送付先メールアドレス：</t>
    </r>
    <rPh sb="0" eb="2">
      <t>ソウフ</t>
    </rPh>
    <rPh sb="2" eb="3">
      <t>サキ</t>
    </rPh>
    <phoneticPr fontId="1"/>
  </si>
  <si>
    <r>
      <rPr>
        <b/>
        <sz val="10"/>
        <color rgb="FFC00000"/>
        <rFont val="ＭＳ Ｐゴシック"/>
        <family val="3"/>
        <charset val="128"/>
      </rPr>
      <t>以下は全て入力必須項目です。</t>
    </r>
    <rPh sb="0" eb="2">
      <t>イカ</t>
    </rPh>
    <rPh sb="3" eb="4">
      <t>スベ</t>
    </rPh>
    <rPh sb="5" eb="7">
      <t>ニュウリョク</t>
    </rPh>
    <rPh sb="7" eb="9">
      <t>ヒッス</t>
    </rPh>
    <rPh sb="9" eb="11">
      <t>コウモク</t>
    </rPh>
    <phoneticPr fontId="1"/>
  </si>
  <si>
    <t>卒業年</t>
    <rPh sb="0" eb="2">
      <t>ソツギョウ</t>
    </rPh>
    <rPh sb="2" eb="3">
      <t>ネン</t>
    </rPh>
    <phoneticPr fontId="1"/>
  </si>
  <si>
    <t>卒業月</t>
    <rPh sb="0" eb="2">
      <t>ソツギョウ</t>
    </rPh>
    <rPh sb="2" eb="3">
      <t>ツキ</t>
    </rPh>
    <phoneticPr fontId="1"/>
  </si>
  <si>
    <t>スクール名</t>
    <rPh sb="4" eb="5">
      <t>メイ</t>
    </rPh>
    <phoneticPr fontId="1"/>
  </si>
  <si>
    <t>エージェント名</t>
    <rPh sb="6" eb="7">
      <t>メイ</t>
    </rPh>
    <phoneticPr fontId="1"/>
  </si>
  <si>
    <t>その他のきっかけ</t>
    <rPh sb="2" eb="3">
      <t>タ</t>
    </rPh>
    <phoneticPr fontId="1"/>
  </si>
  <si>
    <t>記入内容</t>
    <rPh sb="0" eb="2">
      <t>キニュウ</t>
    </rPh>
    <rPh sb="2" eb="4">
      <t>ナイヨウ</t>
    </rPh>
    <phoneticPr fontId="1"/>
  </si>
  <si>
    <r>
      <rPr>
        <b/>
        <u/>
        <sz val="10"/>
        <rFont val="Calibri"/>
        <family val="2"/>
      </rPr>
      <t>5</t>
    </r>
    <r>
      <rPr>
        <b/>
        <u/>
        <sz val="10"/>
        <rFont val="ＭＳ Ｐゴシック"/>
        <family val="3"/>
        <charset val="128"/>
      </rPr>
      <t>月</t>
    </r>
    <r>
      <rPr>
        <b/>
        <u/>
        <sz val="10"/>
        <rFont val="Calibri"/>
        <family val="2"/>
      </rPr>
      <t>16</t>
    </r>
    <r>
      <rPr>
        <b/>
        <u/>
        <sz val="10"/>
        <rFont val="ＭＳ Ｐゴシック"/>
        <family val="3"/>
        <charset val="128"/>
      </rPr>
      <t>日（月）必着</t>
    </r>
    <r>
      <rPr>
        <sz val="10"/>
        <rFont val="ＭＳ Ｐゴシック"/>
        <family val="3"/>
        <charset val="128"/>
      </rPr>
      <t>でお申込みください。</t>
    </r>
    <r>
      <rPr>
        <u/>
        <sz val="10"/>
        <color rgb="FFC00000"/>
        <rFont val="ＭＳ Ｐゴシック"/>
        <family val="3"/>
        <charset val="128"/>
      </rPr>
      <t>（※お申込みの際は、当エクセルファイルに指定のパスワード</t>
    </r>
    <rPh sb="1" eb="2">
      <t>ガツ</t>
    </rPh>
    <rPh sb="4" eb="5">
      <t>ニチ</t>
    </rPh>
    <rPh sb="6" eb="7">
      <t>ゲツ</t>
    </rPh>
    <rPh sb="8" eb="10">
      <t>ヒッチャク</t>
    </rPh>
    <rPh sb="23" eb="25">
      <t>モウシコ</t>
    </rPh>
    <rPh sb="27" eb="28">
      <t>サイ</t>
    </rPh>
    <rPh sb="30" eb="31">
      <t>トウ</t>
    </rPh>
    <rPh sb="40" eb="42">
      <t>シテイ</t>
    </rPh>
    <phoneticPr fontId="1"/>
  </si>
  <si>
    <r>
      <rPr>
        <sz val="10"/>
        <rFont val="ＭＳ Ｐゴシック"/>
        <family val="3"/>
        <charset val="128"/>
      </rPr>
      <t>予めご了承ください。（抽選結果は、</t>
    </r>
    <r>
      <rPr>
        <b/>
        <u/>
        <sz val="10"/>
        <rFont val="Calibri"/>
        <family val="2"/>
      </rPr>
      <t>5</t>
    </r>
    <r>
      <rPr>
        <b/>
        <u/>
        <sz val="10"/>
        <rFont val="ＭＳ Ｐゴシック"/>
        <family val="3"/>
        <charset val="128"/>
      </rPr>
      <t>月</t>
    </r>
    <r>
      <rPr>
        <b/>
        <u/>
        <sz val="10"/>
        <rFont val="Calibri"/>
        <family val="2"/>
      </rPr>
      <t>17</t>
    </r>
    <r>
      <rPr>
        <b/>
        <u/>
        <sz val="10"/>
        <rFont val="ＭＳ Ｐゴシック"/>
        <family val="3"/>
        <charset val="128"/>
      </rPr>
      <t>日（火）</t>
    </r>
    <r>
      <rPr>
        <sz val="10"/>
        <rFont val="ＭＳ Ｐゴシック"/>
        <family val="3"/>
        <charset val="128"/>
      </rPr>
      <t>に壮行会当日のご案内と併せてご連絡いたします。）</t>
    </r>
    <rPh sb="0" eb="1">
      <t>アラカジ</t>
    </rPh>
    <rPh sb="3" eb="5">
      <t>リョウショウ</t>
    </rPh>
    <rPh sb="11" eb="13">
      <t>チュウセン</t>
    </rPh>
    <rPh sb="13" eb="15">
      <t>ケッカ</t>
    </rPh>
    <rPh sb="18" eb="19">
      <t>ガツ</t>
    </rPh>
    <rPh sb="21" eb="22">
      <t>ニチ</t>
    </rPh>
    <rPh sb="23" eb="24">
      <t>ヒ</t>
    </rPh>
    <rPh sb="26" eb="29">
      <t>ソウコウカイ</t>
    </rPh>
    <rPh sb="29" eb="31">
      <t>トウジツ</t>
    </rPh>
    <rPh sb="33" eb="35">
      <t>アンナイ</t>
    </rPh>
    <rPh sb="36" eb="37">
      <t>アワ</t>
    </rPh>
    <rPh sb="40" eb="42">
      <t>レンラク</t>
    </rPh>
    <phoneticPr fontId="1"/>
  </si>
  <si>
    <r>
      <rPr>
        <b/>
        <sz val="10"/>
        <color rgb="FFC00000"/>
        <rFont val="ＭＳ Ｐゴシック"/>
        <family val="3"/>
        <charset val="128"/>
      </rPr>
      <t>※</t>
    </r>
    <phoneticPr fontId="1"/>
  </si>
  <si>
    <r>
      <rPr>
        <sz val="10"/>
        <color theme="1"/>
        <rFont val="ＭＳ Ｐゴシック"/>
        <family val="3"/>
        <charset val="128"/>
      </rPr>
      <t>せい</t>
    </r>
    <phoneticPr fontId="1"/>
  </si>
  <si>
    <r>
      <rPr>
        <sz val="10"/>
        <color theme="1"/>
        <rFont val="ＭＳ Ｐゴシック"/>
        <family val="3"/>
        <charset val="128"/>
      </rPr>
      <t>めい</t>
    </r>
    <phoneticPr fontId="1"/>
  </si>
  <si>
    <r>
      <t>E-mail</t>
    </r>
    <r>
      <rPr>
        <b/>
        <sz val="10"/>
        <rFont val="ＭＳ Ｐゴシック"/>
        <family val="3"/>
        <charset val="128"/>
      </rPr>
      <t>アドレス：</t>
    </r>
    <phoneticPr fontId="1"/>
  </si>
  <si>
    <r>
      <t xml:space="preserve"> </t>
    </r>
    <r>
      <rPr>
        <sz val="10"/>
        <color theme="1"/>
        <rFont val="ＭＳ Ｐゴシック"/>
        <family val="3"/>
        <charset val="128"/>
      </rPr>
      <t>）</t>
    </r>
    <phoneticPr fontId="1"/>
  </si>
  <si>
    <r>
      <rPr>
        <sz val="10"/>
        <color theme="1"/>
        <rFont val="ＭＳ Ｐゴシック"/>
        <family val="3"/>
        <charset val="128"/>
      </rPr>
      <t>（</t>
    </r>
    <r>
      <rPr>
        <sz val="10"/>
        <color theme="1"/>
        <rFont val="Calibri"/>
        <family val="2"/>
      </rPr>
      <t xml:space="preserve"> </t>
    </r>
    <phoneticPr fontId="1"/>
  </si>
  <si>
    <r>
      <t></t>
    </r>
    <r>
      <rPr>
        <sz val="10"/>
        <rFont val="Wingdings"/>
        <charset val="2"/>
      </rPr>
      <t></t>
    </r>
    <phoneticPr fontId="1"/>
  </si>
  <si>
    <t>mba_igpi@igpi.co.jp</t>
    <phoneticPr fontId="1"/>
  </si>
  <si>
    <r>
      <rPr>
        <sz val="10"/>
        <color theme="1"/>
        <rFont val="ＭＳ Ｐゴシック"/>
        <family val="3"/>
        <charset val="128"/>
      </rPr>
      <t>※</t>
    </r>
    <r>
      <rPr>
        <sz val="10"/>
        <color theme="1"/>
        <rFont val="Calibri"/>
        <family val="2"/>
      </rPr>
      <t xml:space="preserve"> </t>
    </r>
    <r>
      <rPr>
        <sz val="10"/>
        <color theme="1"/>
        <rFont val="ＭＳ Ｐゴシック"/>
        <family val="3"/>
        <charset val="128"/>
      </rPr>
      <t>ご留学後もご連絡可能なアドレスをご記入ください。</t>
    </r>
    <phoneticPr fontId="1"/>
  </si>
  <si>
    <r>
      <rPr>
        <sz val="10"/>
        <color theme="1"/>
        <rFont val="ＭＳ Ｐゴシック"/>
        <family val="3"/>
        <charset val="128"/>
      </rPr>
      <t>※</t>
    </r>
    <r>
      <rPr>
        <sz val="10"/>
        <color theme="1"/>
        <rFont val="Calibri"/>
        <family val="2"/>
      </rPr>
      <t xml:space="preserve"> </t>
    </r>
    <r>
      <rPr>
        <sz val="10"/>
        <color theme="1"/>
        <rFont val="ＭＳ Ｐゴシック"/>
        <family val="3"/>
        <charset val="128"/>
      </rPr>
      <t>確認のため、もう一度同じアドレスをご記入ください。</t>
    </r>
    <rPh sb="2" eb="4">
      <t>カクニン</t>
    </rPh>
    <rPh sb="10" eb="12">
      <t>イチド</t>
    </rPh>
    <rPh sb="12" eb="13">
      <t>オナ</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</si>
</sst>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_)"/>
    <numFmt numFmtId="177" formatCode="0;;\1"/>
  </numFmts>
  <fonts count="23" x14ac:knownFonts="1">
    <font>
      <sz val="11"/>
      <color theme="1"/>
      <name val="ＭＳ Ｐゴシック"/>
      <family val="2"/>
      <charset val="128"/>
      <scheme val="minor"/>
    </font>
    <font>
      <sz val="6"/>
      <name val="ＭＳ Ｐゴシック"/>
      <family val="2"/>
      <charset val="128"/>
      <scheme val="minor"/>
    </font>
    <font>
      <sz val="10"/>
      <color theme="1"/>
      <name val="Calibri"/>
      <family val="2"/>
    </font>
    <font>
      <sz val="10"/>
      <color theme="1"/>
      <name val="ＭＳ Ｐゴシック"/>
      <family val="3"/>
      <charset val="128"/>
    </font>
    <font>
      <sz val="10"/>
      <name val="Calibri"/>
      <family val="2"/>
    </font>
    <font>
      <sz val="10"/>
      <name val="ＭＳ Ｐゴシック"/>
      <family val="3"/>
      <charset val="128"/>
    </font>
    <font>
      <sz val="10"/>
      <color rgb="FFC00000"/>
      <name val="Calibri"/>
      <family val="2"/>
    </font>
    <font>
      <b/>
      <sz val="10"/>
      <name val="ＭＳ Ｐゴシック"/>
      <family val="3"/>
      <charset val="128"/>
    </font>
    <font>
      <b/>
      <sz val="10"/>
      <name val="Calibri"/>
      <family val="2"/>
    </font>
    <font>
      <sz val="10"/>
      <name val="Wingdings"/>
      <charset val="2"/>
    </font>
    <font>
      <u/>
      <sz val="10"/>
      <color rgb="FFC00000"/>
      <name val="ＭＳ Ｐゴシック"/>
      <family val="3"/>
      <charset val="128"/>
    </font>
    <font>
      <u/>
      <sz val="10"/>
      <color rgb="FFC00000"/>
      <name val="Calibri"/>
      <family val="2"/>
    </font>
    <font>
      <b/>
      <sz val="20"/>
      <color rgb="FF0070C0"/>
      <name val="Calibri"/>
      <family val="2"/>
    </font>
    <font>
      <b/>
      <sz val="20"/>
      <color rgb="FF0070C0"/>
      <name val="ＭＳ Ｐゴシック"/>
      <family val="3"/>
      <charset val="128"/>
    </font>
    <font>
      <sz val="8"/>
      <color rgb="FFC00000"/>
      <name val="Calibri"/>
      <family val="2"/>
    </font>
    <font>
      <u/>
      <sz val="11"/>
      <color theme="10"/>
      <name val="ＭＳ Ｐゴシック"/>
      <family val="2"/>
      <charset val="128"/>
      <scheme val="minor"/>
    </font>
    <font>
      <u/>
      <sz val="10"/>
      <color theme="10"/>
      <name val="Calibri"/>
      <family val="2"/>
    </font>
    <font>
      <b/>
      <sz val="10"/>
      <color rgb="FFC00000"/>
      <name val="Calibri"/>
      <family val="2"/>
    </font>
    <font>
      <b/>
      <u/>
      <sz val="8"/>
      <color rgb="FFC00000"/>
      <name val="Calibri"/>
      <family val="2"/>
    </font>
    <font>
      <b/>
      <sz val="10"/>
      <color rgb="FFC00000"/>
      <name val="ＭＳ Ｐゴシック"/>
      <family val="3"/>
      <charset val="128"/>
    </font>
    <font>
      <b/>
      <u/>
      <sz val="12"/>
      <color rgb="FFC00000"/>
      <name val="Calibri"/>
      <family val="2"/>
    </font>
    <font>
      <b/>
      <u/>
      <sz val="10"/>
      <name val="Calibri"/>
      <family val="2"/>
    </font>
    <font>
      <b/>
      <u/>
      <sz val="10"/>
      <name val="ＭＳ Ｐゴシック"/>
      <family val="3"/>
      <charset val="128"/>
    </font>
  </fonts>
  <fills count="3">
    <fill>
      <patternFill patternType="none"/>
    </fill>
    <fill>
      <patternFill patternType="gray125"/>
    </fill>
    <fill>
      <patternFill patternType="solid">
        <fgColor rgb="FFC0C0C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theme="1" tint="0.499984740745262"/>
      </bottom>
      <diagonal/>
    </border>
    <border>
      <left/>
      <right/>
      <top style="dotted">
        <color theme="1" tint="0.499984740745262"/>
      </top>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top style="dotted">
        <color auto="1"/>
      </top>
      <bottom/>
      <diagonal/>
    </border>
    <border>
      <left/>
      <right/>
      <top/>
      <bottom style="dotted">
        <color auto="1"/>
      </bottom>
      <diagonal/>
    </border>
    <border>
      <left style="thin">
        <color auto="1"/>
      </left>
      <right/>
      <top style="thin">
        <color auto="1"/>
      </top>
      <bottom style="dotted">
        <color auto="1"/>
      </bottom>
      <diagonal/>
    </border>
    <border>
      <left style="thin">
        <color auto="1"/>
      </left>
      <right/>
      <top style="dotted">
        <color auto="1"/>
      </top>
      <bottom/>
      <diagonal/>
    </border>
    <border>
      <left style="thin">
        <color auto="1"/>
      </left>
      <right/>
      <top/>
      <bottom/>
      <diagonal/>
    </border>
    <border>
      <left style="thin">
        <color auto="1"/>
      </left>
      <right/>
      <top style="dotted">
        <color auto="1"/>
      </top>
      <bottom style="thin">
        <color auto="1"/>
      </bottom>
      <diagonal/>
    </border>
    <border>
      <left style="thin">
        <color auto="1"/>
      </left>
      <right/>
      <top/>
      <bottom style="dotted">
        <color auto="1"/>
      </bottom>
      <diagonal/>
    </border>
    <border>
      <left style="thin">
        <color auto="1"/>
      </left>
      <right/>
      <top style="dotted">
        <color auto="1"/>
      </top>
      <bottom style="dotted">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176" fontId="2" fillId="0" borderId="0" xfId="0" applyNumberFormat="1" applyFont="1">
      <alignment vertical="center"/>
    </xf>
    <xf numFmtId="177" fontId="2" fillId="2" borderId="0" xfId="0" applyNumberFormat="1" applyFont="1" applyFill="1">
      <alignment vertical="center"/>
    </xf>
    <xf numFmtId="0" fontId="4" fillId="0" borderId="7" xfId="0" applyFont="1" applyFill="1" applyBorder="1" applyAlignment="1">
      <alignment horizontal="left" vertical="center"/>
    </xf>
    <xf numFmtId="0" fontId="2" fillId="0" borderId="8" xfId="0" applyFont="1" applyBorder="1">
      <alignment vertical="center"/>
    </xf>
    <xf numFmtId="0" fontId="4" fillId="0" borderId="1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0" fontId="2" fillId="0" borderId="4" xfId="0" applyFont="1" applyBorder="1" applyAlignment="1">
      <alignment horizontal="centerContinuous" vertical="center"/>
    </xf>
    <xf numFmtId="0" fontId="4" fillId="0" borderId="0" xfId="0" applyFont="1" applyFill="1" applyProtection="1">
      <alignment vertical="center"/>
      <protection hidden="1"/>
    </xf>
    <xf numFmtId="0" fontId="12" fillId="0" borderId="0" xfId="0" applyFont="1" applyFill="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2" fillId="0" borderId="0" xfId="0" applyFont="1" applyProtection="1">
      <alignment vertical="center"/>
      <protection hidden="1"/>
    </xf>
    <xf numFmtId="0" fontId="11" fillId="0" borderId="0" xfId="0" applyFont="1" applyFill="1" applyProtection="1">
      <alignment vertical="center"/>
      <protection hidden="1"/>
    </xf>
    <xf numFmtId="0" fontId="4" fillId="0" borderId="5" xfId="0" applyFont="1" applyFill="1" applyBorder="1" applyProtection="1">
      <alignment vertical="center"/>
      <protection hidden="1"/>
    </xf>
    <xf numFmtId="0" fontId="2" fillId="0" borderId="5" xfId="0" applyFont="1" applyBorder="1" applyProtection="1">
      <alignment vertical="center"/>
      <protection hidden="1"/>
    </xf>
    <xf numFmtId="0" fontId="4" fillId="0" borderId="6" xfId="0" applyFont="1" applyFill="1" applyBorder="1" applyProtection="1">
      <alignment vertical="center"/>
      <protection hidden="1"/>
    </xf>
    <xf numFmtId="0" fontId="2" fillId="0" borderId="6" xfId="0" applyFont="1" applyBorder="1" applyProtection="1">
      <alignment vertical="center"/>
      <protection hidden="1"/>
    </xf>
    <xf numFmtId="0" fontId="6" fillId="0" borderId="0" xfId="0" applyFont="1" applyFill="1" applyProtection="1">
      <alignment vertical="center"/>
      <protection hidden="1"/>
    </xf>
    <xf numFmtId="0" fontId="6" fillId="0" borderId="0" xfId="0" applyFont="1" applyProtection="1">
      <alignment vertical="center"/>
      <protection hidden="1"/>
    </xf>
    <xf numFmtId="0" fontId="4"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2" fillId="0" borderId="0" xfId="0" applyFont="1" applyAlignment="1" applyProtection="1">
      <alignment horizontal="left" vertical="center"/>
      <protection hidden="1"/>
    </xf>
    <xf numFmtId="0" fontId="14" fillId="0" borderId="0" xfId="0" applyFont="1" applyProtection="1">
      <alignment vertical="center"/>
      <protection hidden="1"/>
    </xf>
    <xf numFmtId="0" fontId="4" fillId="0" borderId="0" xfId="0" applyFont="1" applyFill="1" applyAlignment="1" applyProtection="1">
      <alignment vertical="top"/>
      <protection hidden="1"/>
    </xf>
    <xf numFmtId="0" fontId="8" fillId="0" borderId="0" xfId="0" applyFont="1" applyFill="1" applyProtection="1">
      <alignment vertical="center"/>
      <protection hidden="1"/>
    </xf>
    <xf numFmtId="0" fontId="2" fillId="0" borderId="0" xfId="0" applyFont="1" applyBorder="1" applyAlignment="1" applyProtection="1">
      <alignment horizontal="center" vertical="center"/>
      <protection hidden="1"/>
    </xf>
    <xf numFmtId="0" fontId="12" fillId="0" borderId="14" xfId="0" applyFont="1" applyBorder="1" applyAlignment="1">
      <alignment horizontal="left" vertical="center" indent="1"/>
    </xf>
    <xf numFmtId="0" fontId="2" fillId="0" borderId="0" xfId="0" applyFont="1" applyAlignment="1">
      <alignment horizontal="center" vertical="center"/>
    </xf>
    <xf numFmtId="0" fontId="4" fillId="0" borderId="11" xfId="0" applyFont="1" applyFill="1" applyBorder="1">
      <alignment vertical="center"/>
    </xf>
    <xf numFmtId="0" fontId="2" fillId="0" borderId="9" xfId="0" applyFont="1" applyBorder="1">
      <alignment vertical="center"/>
    </xf>
    <xf numFmtId="0" fontId="18" fillId="0" borderId="0" xfId="0" applyFont="1" applyProtection="1">
      <alignment vertical="center"/>
      <protection hidden="1"/>
    </xf>
    <xf numFmtId="0" fontId="17" fillId="0" borderId="0" xfId="0" applyFont="1" applyFill="1" applyProtection="1">
      <alignment vertical="center"/>
      <protection hidden="1"/>
    </xf>
    <xf numFmtId="0" fontId="3" fillId="0" borderId="4" xfId="0" applyFont="1" applyBorder="1" applyAlignment="1">
      <alignment horizontal="center" vertical="center"/>
    </xf>
    <xf numFmtId="0" fontId="20" fillId="0" borderId="0" xfId="0" applyFont="1" applyFill="1" applyAlignment="1" applyProtection="1">
      <alignment horizontal="centerContinuous" vertical="center"/>
      <protection hidden="1"/>
    </xf>
    <xf numFmtId="0" fontId="20" fillId="0" borderId="0" xfId="0" applyFont="1" applyAlignment="1" applyProtection="1">
      <alignment horizontal="centerContinuous" vertical="center"/>
      <protection hidden="1"/>
    </xf>
    <xf numFmtId="0" fontId="3" fillId="0" borderId="8" xfId="0" applyFont="1" applyBorder="1">
      <alignment vertical="center"/>
    </xf>
    <xf numFmtId="0" fontId="3" fillId="0" borderId="9" xfId="0" applyFont="1" applyBorder="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0" xfId="0" applyFont="1" applyAlignment="1">
      <alignment horizontal="center" vertical="center"/>
    </xf>
    <xf numFmtId="0" fontId="16" fillId="0" borderId="0" xfId="1" applyFont="1" applyFill="1" applyAlignment="1" applyProtection="1">
      <alignment horizontal="center" vertical="center"/>
      <protection hidden="1"/>
    </xf>
    <xf numFmtId="0" fontId="2" fillId="0" borderId="1" xfId="0" applyFont="1" applyBorder="1" applyAlignment="1" applyProtection="1">
      <alignment horizontal="center" vertical="center"/>
      <protection locked="0"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2" fillId="0" borderId="4" xfId="0" applyFont="1" applyBorder="1" applyAlignment="1" applyProtection="1">
      <alignment horizontal="center" vertical="center"/>
      <protection locked="0" hidden="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IGPI社内用）'!$E$7" lockText="1"/>
</file>

<file path=xl/ctrlProps/ctrlProp2.xml><?xml version="1.0" encoding="utf-8"?>
<formControlPr xmlns="http://schemas.microsoft.com/office/spreadsheetml/2009/9/main" objectType="CheckBox" fmlaLink="'集計（IGPI社内用）'!$G$7" lockText="1"/>
</file>

<file path=xl/ctrlProps/ctrlProp3.xml><?xml version="1.0" encoding="utf-8"?>
<formControlPr xmlns="http://schemas.microsoft.com/office/spreadsheetml/2009/9/main" objectType="CheckBox" fmlaLink="'集計（IGPI社内用）'!$E$13" lockText="1"/>
</file>

<file path=xl/ctrlProps/ctrlProp4.xml><?xml version="1.0" encoding="utf-8"?>
<formControlPr xmlns="http://schemas.microsoft.com/office/spreadsheetml/2009/9/main" objectType="CheckBox" fmlaLink="'集計（IGPI社内用）'!$G$13" lockText="1"/>
</file>

<file path=xl/ctrlProps/ctrlProp5.xml><?xml version="1.0" encoding="utf-8"?>
<formControlPr xmlns="http://schemas.microsoft.com/office/spreadsheetml/2009/9/main" objectType="CheckBox" fmlaLink="'集計（IGPI社内用）'!$I$13" lockText="1"/>
</file>

<file path=xl/ctrlProps/ctrlProp6.xml><?xml version="1.0" encoding="utf-8"?>
<formControlPr xmlns="http://schemas.microsoft.com/office/spreadsheetml/2009/9/main" objectType="CheckBox" fmlaLink="'集計（IGPI社内用）'!$E$16" lockText="1"/>
</file>

<file path=xl/ctrlProps/ctrlProp7.xml><?xml version="1.0" encoding="utf-8"?>
<formControlPr xmlns="http://schemas.microsoft.com/office/spreadsheetml/2009/9/main" objectType="CheckBox" fmlaLink="'集計（IGPI社内用）'!$E$17" lockText="1"/>
</file>

<file path=xl/ctrlProps/ctrlProp8.xml><?xml version="1.0" encoding="utf-8"?>
<formControlPr xmlns="http://schemas.microsoft.com/office/spreadsheetml/2009/9/main" objectType="CheckBox" fmlaLink="'集計（IGPI社内用）'!$E$19" lockText="1"/>
</file>

<file path=xl/ctrlProps/ctrlProp9.xml><?xml version="1.0" encoding="utf-8"?>
<formControlPr xmlns="http://schemas.microsoft.com/office/spreadsheetml/2009/9/main" objectType="CheckBox" fmlaLink="'集計（IGPI社内用）'!$E$20" lockText="1"/>
</file>

<file path=xl/ctrlProps/ctrlProp10.xml><?xml version="1.0" encoding="utf-8"?>
<formControlPr xmlns="http://schemas.microsoft.com/office/spreadsheetml/2009/9/main" objectType="CheckBox" fmlaLink="'集計（IGPI社内用）'!$E$1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21</xdr:row>
          <xdr:rowOff>9525</xdr:rowOff>
        </xdr:from>
        <xdr:to>
          <xdr:col>14</xdr:col>
          <xdr:colOff>28575</xdr:colOff>
          <xdr:row>22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9525</xdr:rowOff>
        </xdr:from>
        <xdr:to>
          <xdr:col>23</xdr:col>
          <xdr:colOff>104775</xdr:colOff>
          <xdr:row>22</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9525</xdr:rowOff>
        </xdr:from>
        <xdr:to>
          <xdr:col>14</xdr:col>
          <xdr:colOff>47625</xdr:colOff>
          <xdr:row>36</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9525</xdr:rowOff>
        </xdr:from>
        <xdr:to>
          <xdr:col>20</xdr:col>
          <xdr:colOff>47625</xdr:colOff>
          <xdr:row>36</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9525</xdr:rowOff>
        </xdr:from>
        <xdr:to>
          <xdr:col>26</xdr:col>
          <xdr:colOff>47625</xdr:colOff>
          <xdr:row>36</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41</xdr:row>
          <xdr:rowOff>9525</xdr:rowOff>
        </xdr:from>
        <xdr:to>
          <xdr:col>14</xdr:col>
          <xdr:colOff>47625</xdr:colOff>
          <xdr:row>42</xdr:row>
          <xdr:rowOff>9525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9525</xdr:rowOff>
        </xdr:from>
        <xdr:to>
          <xdr:col>14</xdr:col>
          <xdr:colOff>47625</xdr:colOff>
          <xdr:row>45</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9525</xdr:rowOff>
        </xdr:from>
        <xdr:to>
          <xdr:col>14</xdr:col>
          <xdr:colOff>47625</xdr:colOff>
          <xdr:row>49</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9525</xdr:rowOff>
        </xdr:from>
        <xdr:to>
          <xdr:col>14</xdr:col>
          <xdr:colOff>47625</xdr:colOff>
          <xdr:row>52</xdr:row>
          <xdr:rowOff>9525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9525</xdr:rowOff>
        </xdr:from>
        <xdr:to>
          <xdr:col>14</xdr:col>
          <xdr:colOff>47625</xdr:colOff>
          <xdr:row>47</xdr:row>
          <xdr:rowOff>9525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recruit_igpi@igpi.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F55"/>
  <sheetViews>
    <sheetView showGridLines="0" tabSelected="1" zoomScaleNormal="100" workbookViewId="0"/>
  </sheetViews>
  <sheetFormatPr defaultColWidth="2.625" defaultRowHeight="18" customHeight="1" x14ac:dyDescent="0.15"/>
  <cols>
    <col min="1" max="12" width="2.625" style="21"/>
    <col min="13" max="16384" width="2.625" style="24"/>
  </cols>
  <sheetData>
    <row r="2" spans="2:32" ht="24" customHeight="1" x14ac:dyDescent="0.15">
      <c r="B2" s="22" t="s">
        <v>37</v>
      </c>
      <c r="C2" s="22"/>
      <c r="D2" s="22"/>
      <c r="E2" s="22"/>
      <c r="F2" s="22"/>
      <c r="G2" s="22"/>
      <c r="H2" s="22"/>
      <c r="I2" s="22"/>
      <c r="J2" s="22"/>
      <c r="K2" s="22"/>
      <c r="L2" s="22"/>
      <c r="M2" s="23"/>
      <c r="N2" s="23"/>
      <c r="O2" s="23"/>
      <c r="P2" s="23"/>
      <c r="Q2" s="23"/>
      <c r="R2" s="23"/>
      <c r="S2" s="23"/>
      <c r="T2" s="23"/>
      <c r="U2" s="23"/>
      <c r="V2" s="23"/>
      <c r="W2" s="23"/>
      <c r="X2" s="23"/>
      <c r="Y2" s="23"/>
      <c r="Z2" s="23"/>
      <c r="AA2" s="23"/>
      <c r="AB2" s="23"/>
      <c r="AC2" s="23"/>
      <c r="AD2" s="23"/>
    </row>
    <row r="4" spans="2:32" ht="12" customHeight="1" x14ac:dyDescent="0.15">
      <c r="B4" s="21" t="s">
        <v>75</v>
      </c>
      <c r="C4" s="21" t="s">
        <v>39</v>
      </c>
    </row>
    <row r="5" spans="2:32" ht="12" customHeight="1" x14ac:dyDescent="0.15">
      <c r="C5" s="21" t="s">
        <v>67</v>
      </c>
    </row>
    <row r="6" spans="2:32" ht="12" customHeight="1" x14ac:dyDescent="0.15">
      <c r="C6" s="25" t="s">
        <v>38</v>
      </c>
    </row>
    <row r="7" spans="2:32" ht="12" customHeight="1" x14ac:dyDescent="0.15">
      <c r="C7" s="24" t="s">
        <v>59</v>
      </c>
      <c r="I7" s="54" t="s">
        <v>76</v>
      </c>
      <c r="J7" s="54"/>
      <c r="K7" s="54"/>
      <c r="L7" s="54"/>
      <c r="M7" s="54"/>
      <c r="N7" s="54"/>
      <c r="O7" s="54"/>
    </row>
    <row r="8" spans="2:32" ht="12" customHeight="1" x14ac:dyDescent="0.15"/>
    <row r="9" spans="2:32" ht="12" customHeight="1" x14ac:dyDescent="0.15">
      <c r="B9" s="21" t="s">
        <v>75</v>
      </c>
      <c r="C9" s="21" t="s">
        <v>34</v>
      </c>
    </row>
    <row r="10" spans="2:32" ht="12" customHeight="1" x14ac:dyDescent="0.15">
      <c r="C10" s="21" t="s">
        <v>68</v>
      </c>
    </row>
    <row r="11" spans="2:32" ht="12" customHeight="1" x14ac:dyDescent="0.15"/>
    <row r="12" spans="2:32" ht="12" customHeight="1" x14ac:dyDescent="0.15">
      <c r="B12" s="21" t="s">
        <v>75</v>
      </c>
      <c r="C12" s="21" t="s">
        <v>35</v>
      </c>
    </row>
    <row r="13" spans="2:32" ht="12" customHeight="1" x14ac:dyDescent="0.15">
      <c r="C13" s="21" t="s">
        <v>36</v>
      </c>
    </row>
    <row r="14" spans="2:32" ht="12" customHeight="1" x14ac:dyDescent="0.15">
      <c r="B14" s="26"/>
      <c r="C14" s="26"/>
      <c r="D14" s="26"/>
      <c r="E14" s="26"/>
      <c r="F14" s="26"/>
      <c r="G14" s="26"/>
      <c r="H14" s="26"/>
      <c r="I14" s="26"/>
      <c r="J14" s="26"/>
      <c r="K14" s="26"/>
      <c r="L14" s="26"/>
      <c r="M14" s="27"/>
      <c r="N14" s="27"/>
      <c r="O14" s="27"/>
      <c r="P14" s="27"/>
      <c r="Q14" s="27"/>
      <c r="R14" s="27"/>
      <c r="S14" s="27"/>
      <c r="T14" s="27"/>
      <c r="U14" s="27"/>
      <c r="V14" s="27"/>
      <c r="W14" s="27"/>
      <c r="X14" s="27"/>
      <c r="Y14" s="27"/>
      <c r="Z14" s="27"/>
      <c r="AA14" s="27"/>
      <c r="AB14" s="27"/>
      <c r="AC14" s="27"/>
      <c r="AD14" s="27"/>
    </row>
    <row r="15" spans="2:32" ht="12" customHeight="1" x14ac:dyDescent="0.15">
      <c r="B15" s="28"/>
      <c r="C15" s="28"/>
      <c r="D15" s="28"/>
      <c r="E15" s="28"/>
      <c r="F15" s="28"/>
      <c r="G15" s="28"/>
      <c r="H15" s="28"/>
      <c r="I15" s="28"/>
      <c r="J15" s="28"/>
      <c r="K15" s="28"/>
      <c r="L15" s="28"/>
      <c r="M15" s="29"/>
      <c r="N15" s="29"/>
      <c r="O15" s="29"/>
      <c r="P15" s="29"/>
      <c r="Q15" s="29"/>
      <c r="R15" s="29"/>
      <c r="S15" s="29"/>
      <c r="T15" s="29"/>
      <c r="U15" s="29"/>
      <c r="V15" s="29"/>
      <c r="W15" s="29"/>
      <c r="X15" s="29"/>
      <c r="Y15" s="29"/>
      <c r="Z15" s="29"/>
      <c r="AA15" s="29"/>
      <c r="AB15" s="29"/>
      <c r="AC15" s="29"/>
      <c r="AD15" s="29"/>
    </row>
    <row r="16" spans="2:32" ht="12" customHeight="1" x14ac:dyDescent="0.15">
      <c r="B16" s="44" t="s">
        <v>69</v>
      </c>
      <c r="C16" s="44" t="s">
        <v>60</v>
      </c>
      <c r="D16" s="30"/>
      <c r="E16" s="30"/>
      <c r="F16" s="30"/>
      <c r="G16" s="30"/>
      <c r="H16" s="30"/>
      <c r="I16" s="30"/>
      <c r="J16" s="30"/>
      <c r="K16" s="30"/>
      <c r="L16" s="30"/>
      <c r="M16" s="31"/>
      <c r="N16" s="31"/>
      <c r="O16" s="31"/>
      <c r="P16" s="31"/>
      <c r="Q16" s="31"/>
      <c r="R16" s="31"/>
      <c r="S16" s="31"/>
      <c r="T16" s="31"/>
      <c r="U16" s="31"/>
      <c r="V16" s="31"/>
      <c r="W16" s="31"/>
      <c r="X16" s="31"/>
      <c r="Y16" s="31"/>
      <c r="Z16" s="31"/>
      <c r="AA16" s="31"/>
      <c r="AB16" s="31"/>
      <c r="AC16" s="31"/>
      <c r="AD16" s="31"/>
      <c r="AF16" s="43" t="str">
        <f>IF(OR(AF18&lt;&gt;"",AF20&lt;&gt;"",AF22&lt;&gt;"",AF24&lt;&gt;"",AF26&lt;&gt;"",AF28&lt;&gt;"",AF30&lt;&gt;"",AF32&lt;&gt;"",AF34&lt;&gt;"",AF36&lt;&gt;"",AF38&lt;&gt;"",AF40&lt;&gt;"",AF42&lt;&gt;"",AF43&lt;&gt;"",AF49&lt;&gt;"",AF50&lt;&gt;"",AF52&lt;&gt;""),"未入力項目又は入力エラーがあります。","")</f>
        <v>未入力項目又は入力エラーがあります。</v>
      </c>
    </row>
    <row r="17" spans="1:32" ht="12" customHeight="1" x14ac:dyDescent="0.15"/>
    <row r="18" spans="1:32" ht="18" customHeight="1" x14ac:dyDescent="0.15">
      <c r="A18" s="32"/>
      <c r="B18" s="33" t="s">
        <v>21</v>
      </c>
      <c r="C18" s="33"/>
      <c r="D18" s="33"/>
      <c r="E18" s="33"/>
      <c r="F18" s="33"/>
      <c r="G18" s="33"/>
      <c r="H18" s="33"/>
      <c r="I18" s="33"/>
      <c r="J18" s="33"/>
      <c r="K18" s="33"/>
      <c r="L18" s="33"/>
      <c r="N18" s="34" t="s">
        <v>1</v>
      </c>
      <c r="P18" s="55"/>
      <c r="Q18" s="56"/>
      <c r="R18" s="56"/>
      <c r="S18" s="56"/>
      <c r="T18" s="56"/>
      <c r="U18" s="57"/>
      <c r="W18" s="34" t="s">
        <v>2</v>
      </c>
      <c r="Y18" s="55"/>
      <c r="Z18" s="56"/>
      <c r="AA18" s="56"/>
      <c r="AB18" s="56"/>
      <c r="AC18" s="56"/>
      <c r="AD18" s="57"/>
      <c r="AF18" s="35" t="str">
        <f>IF(OR(P18="",Y18=""),"氏名を記入してください。","")</f>
        <v>氏名を記入してください。</v>
      </c>
    </row>
    <row r="20" spans="1:32" ht="18" customHeight="1" x14ac:dyDescent="0.15">
      <c r="A20" s="32"/>
      <c r="B20" s="33" t="s">
        <v>22</v>
      </c>
      <c r="C20" s="33"/>
      <c r="D20" s="33"/>
      <c r="E20" s="33"/>
      <c r="F20" s="33"/>
      <c r="G20" s="33"/>
      <c r="H20" s="33"/>
      <c r="I20" s="33"/>
      <c r="J20" s="33"/>
      <c r="K20" s="33"/>
      <c r="L20" s="33"/>
      <c r="N20" s="24" t="s">
        <v>70</v>
      </c>
      <c r="P20" s="55"/>
      <c r="Q20" s="56"/>
      <c r="R20" s="56"/>
      <c r="S20" s="56"/>
      <c r="T20" s="56"/>
      <c r="U20" s="57"/>
      <c r="W20" s="24" t="s">
        <v>71</v>
      </c>
      <c r="Y20" s="55"/>
      <c r="Z20" s="56"/>
      <c r="AA20" s="56"/>
      <c r="AB20" s="56"/>
      <c r="AC20" s="56"/>
      <c r="AD20" s="57"/>
      <c r="AF20" s="35" t="str">
        <f>IF(OR(P20="",Y20=""),"氏名（ふりがな）を記入してください。","")</f>
        <v>氏名（ふりがな）を記入してください。</v>
      </c>
    </row>
    <row r="22" spans="1:32" ht="18" customHeight="1" x14ac:dyDescent="0.15">
      <c r="A22" s="32"/>
      <c r="B22" s="33" t="s">
        <v>23</v>
      </c>
      <c r="C22" s="33"/>
      <c r="D22" s="33"/>
      <c r="E22" s="33"/>
      <c r="F22" s="33"/>
      <c r="G22" s="33"/>
      <c r="H22" s="33"/>
      <c r="I22" s="33"/>
      <c r="J22" s="33"/>
      <c r="K22" s="33"/>
      <c r="L22" s="33"/>
      <c r="P22" s="24" t="s">
        <v>3</v>
      </c>
      <c r="Y22" s="24" t="s">
        <v>4</v>
      </c>
      <c r="AF22" s="35" t="str">
        <f>IF(SUM('集計（IGPI社内用）'!F7,'集計（IGPI社内用）'!H7)=0,"選択してください。",IF(SUM('集計（IGPI社内用）'!F7,'集計（IGPI社内用）'!H7)&lt;&gt;1,"1つだけ選択してください。",""))</f>
        <v>選択してください。</v>
      </c>
    </row>
    <row r="24" spans="1:32" ht="18" customHeight="1" x14ac:dyDescent="0.15">
      <c r="A24" s="32"/>
      <c r="B24" s="33" t="s">
        <v>24</v>
      </c>
      <c r="C24" s="33"/>
      <c r="D24" s="33"/>
      <c r="E24" s="33"/>
      <c r="F24" s="33"/>
      <c r="G24" s="33"/>
      <c r="H24" s="33"/>
      <c r="I24" s="33"/>
      <c r="J24" s="33"/>
      <c r="K24" s="33"/>
      <c r="L24" s="33"/>
      <c r="N24" s="55"/>
      <c r="O24" s="57"/>
      <c r="P24" s="24" t="s">
        <v>5</v>
      </c>
      <c r="AF24" s="35" t="str">
        <f>IF(N24="","年齢を記入してください。","")</f>
        <v>年齢を記入してください。</v>
      </c>
    </row>
    <row r="26" spans="1:32" ht="18" customHeight="1" x14ac:dyDescent="0.15">
      <c r="A26" s="32"/>
      <c r="B26" s="33" t="s">
        <v>72</v>
      </c>
      <c r="C26" s="33"/>
      <c r="D26" s="33"/>
      <c r="E26" s="33"/>
      <c r="F26" s="33"/>
      <c r="G26" s="33"/>
      <c r="H26" s="33"/>
      <c r="I26" s="33"/>
      <c r="J26" s="33"/>
      <c r="K26" s="33"/>
      <c r="L26" s="33"/>
      <c r="N26" s="55"/>
      <c r="O26" s="56"/>
      <c r="P26" s="56"/>
      <c r="Q26" s="56"/>
      <c r="R26" s="56"/>
      <c r="S26" s="56"/>
      <c r="T26" s="56"/>
      <c r="U26" s="56"/>
      <c r="V26" s="56"/>
      <c r="W26" s="56"/>
      <c r="X26" s="56"/>
      <c r="Y26" s="56"/>
      <c r="Z26" s="56"/>
      <c r="AA26" s="56"/>
      <c r="AB26" s="56"/>
      <c r="AC26" s="56"/>
      <c r="AD26" s="57"/>
      <c r="AF26" s="35" t="str">
        <f>IF(N26="","メールアドレスを記入してください。","")</f>
        <v>メールアドレスを記入してください。</v>
      </c>
    </row>
    <row r="27" spans="1:32" ht="18" customHeight="1" x14ac:dyDescent="0.15">
      <c r="B27" s="36" t="s">
        <v>16</v>
      </c>
      <c r="N27" s="24" t="s">
        <v>77</v>
      </c>
    </row>
    <row r="28" spans="1:32" ht="18" customHeight="1" x14ac:dyDescent="0.15">
      <c r="A28" s="32"/>
      <c r="B28" s="33" t="s">
        <v>20</v>
      </c>
      <c r="C28" s="33"/>
      <c r="D28" s="33"/>
      <c r="E28" s="33"/>
      <c r="F28" s="33"/>
      <c r="G28" s="33"/>
      <c r="H28" s="33"/>
      <c r="I28" s="33"/>
      <c r="J28" s="33"/>
      <c r="K28" s="33"/>
      <c r="L28" s="33"/>
      <c r="N28" s="55"/>
      <c r="O28" s="56"/>
      <c r="P28" s="56"/>
      <c r="Q28" s="56"/>
      <c r="R28" s="56"/>
      <c r="S28" s="56"/>
      <c r="T28" s="56"/>
      <c r="U28" s="56"/>
      <c r="V28" s="56"/>
      <c r="W28" s="56"/>
      <c r="X28" s="56"/>
      <c r="Y28" s="56"/>
      <c r="Z28" s="56"/>
      <c r="AA28" s="56"/>
      <c r="AB28" s="56"/>
      <c r="AC28" s="56"/>
      <c r="AD28" s="57"/>
      <c r="AF28" s="35" t="str">
        <f>IF(N28="","メールアドレス（確認用）を記入してください。",IF(N26&lt;&gt;N28,"メールアドレスが一致しません。",""))</f>
        <v>メールアドレス（確認用）を記入してください。</v>
      </c>
    </row>
    <row r="29" spans="1:32" ht="18" customHeight="1" x14ac:dyDescent="0.15">
      <c r="N29" s="24" t="s">
        <v>78</v>
      </c>
    </row>
    <row r="30" spans="1:32" ht="18" customHeight="1" x14ac:dyDescent="0.15">
      <c r="A30" s="32"/>
      <c r="B30" s="33" t="s">
        <v>25</v>
      </c>
      <c r="C30" s="33"/>
      <c r="D30" s="33"/>
      <c r="E30" s="33"/>
      <c r="F30" s="33"/>
      <c r="G30" s="33"/>
      <c r="H30" s="33"/>
      <c r="I30" s="33"/>
      <c r="J30" s="33"/>
      <c r="K30" s="33"/>
      <c r="L30" s="33"/>
      <c r="N30" s="55"/>
      <c r="O30" s="56"/>
      <c r="P30" s="56"/>
      <c r="Q30" s="56"/>
      <c r="R30" s="56"/>
      <c r="S30" s="56"/>
      <c r="T30" s="56"/>
      <c r="U30" s="56"/>
      <c r="V30" s="56"/>
      <c r="W30" s="56"/>
      <c r="X30" s="56"/>
      <c r="Y30" s="56"/>
      <c r="Z30" s="56"/>
      <c r="AA30" s="56"/>
      <c r="AB30" s="56"/>
      <c r="AC30" s="56"/>
      <c r="AD30" s="57"/>
      <c r="AF30" s="35" t="str">
        <f>IF(N30="","学校名を記入してください。","")</f>
        <v>学校名を記入してください。</v>
      </c>
    </row>
    <row r="32" spans="1:32" ht="18" customHeight="1" x14ac:dyDescent="0.15">
      <c r="A32" s="32"/>
      <c r="B32" s="33" t="s">
        <v>26</v>
      </c>
      <c r="C32" s="33"/>
      <c r="D32" s="33"/>
      <c r="E32" s="33"/>
      <c r="F32" s="33"/>
      <c r="G32" s="33"/>
      <c r="H32" s="33"/>
      <c r="I32" s="33"/>
      <c r="J32" s="33"/>
      <c r="K32" s="33"/>
      <c r="L32" s="33"/>
      <c r="N32" s="55"/>
      <c r="O32" s="56"/>
      <c r="P32" s="56"/>
      <c r="Q32" s="56"/>
      <c r="R32" s="56"/>
      <c r="S32" s="56"/>
      <c r="T32" s="56"/>
      <c r="U32" s="56"/>
      <c r="V32" s="56"/>
      <c r="W32" s="56"/>
      <c r="X32" s="56"/>
      <c r="Y32" s="56"/>
      <c r="Z32" s="56"/>
      <c r="AA32" s="56"/>
      <c r="AB32" s="56"/>
      <c r="AC32" s="56"/>
      <c r="AD32" s="57"/>
      <c r="AF32" s="35" t="str">
        <f>IF(N32="","学位を記入してください。","")</f>
        <v>学位を記入してください。</v>
      </c>
    </row>
    <row r="33" spans="1:32" ht="18" customHeight="1" x14ac:dyDescent="0.15">
      <c r="B33" s="36" t="s">
        <v>17</v>
      </c>
    </row>
    <row r="34" spans="1:32" ht="18" customHeight="1" x14ac:dyDescent="0.15">
      <c r="A34" s="32"/>
      <c r="B34" s="33" t="s">
        <v>27</v>
      </c>
      <c r="C34" s="33"/>
      <c r="D34" s="33"/>
      <c r="E34" s="33"/>
      <c r="F34" s="33"/>
      <c r="G34" s="33"/>
      <c r="H34" s="33"/>
      <c r="I34" s="33"/>
      <c r="J34" s="33"/>
      <c r="K34" s="33"/>
      <c r="L34" s="33"/>
      <c r="N34" s="24" t="s">
        <v>6</v>
      </c>
      <c r="P34" s="55"/>
      <c r="Q34" s="56"/>
      <c r="R34" s="56"/>
      <c r="S34" s="57"/>
      <c r="T34" s="24" t="s">
        <v>7</v>
      </c>
      <c r="V34" s="55"/>
      <c r="W34" s="56"/>
      <c r="X34" s="56"/>
      <c r="Y34" s="57"/>
      <c r="Z34" s="24" t="s">
        <v>8</v>
      </c>
      <c r="AB34" s="24" t="s">
        <v>9</v>
      </c>
      <c r="AF34" s="35" t="str">
        <f>IF(OR(P34="",V34=""),"卒業年月を記入してください。","")</f>
        <v>卒業年月を記入してください。</v>
      </c>
    </row>
    <row r="36" spans="1:32" ht="18" customHeight="1" x14ac:dyDescent="0.15">
      <c r="A36" s="32"/>
      <c r="B36" s="33" t="s">
        <v>28</v>
      </c>
      <c r="C36" s="33"/>
      <c r="D36" s="33"/>
      <c r="E36" s="33"/>
      <c r="F36" s="33"/>
      <c r="G36" s="33"/>
      <c r="H36" s="33"/>
      <c r="I36" s="33"/>
      <c r="J36" s="33"/>
      <c r="K36" s="33"/>
      <c r="L36" s="33"/>
      <c r="P36" s="24" t="s">
        <v>10</v>
      </c>
      <c r="V36" s="24" t="s">
        <v>11</v>
      </c>
      <c r="AB36" s="24" t="s">
        <v>12</v>
      </c>
      <c r="AF36" s="35" t="str">
        <f>IF(SUM('集計（IGPI社内用）'!F13,'集計（IGPI社内用）'!H13,'集計（IGPI社内用）'!J13)=0,"選択してください。",IF(SUM('集計（IGPI社内用）'!F13,'集計（IGPI社内用）'!H13,'集計（IGPI社内用）'!J13)&lt;&gt;1,"1つだけ選択してください。",""))</f>
        <v>選択してください。</v>
      </c>
    </row>
    <row r="37" spans="1:32" ht="18" customHeight="1" x14ac:dyDescent="0.15">
      <c r="B37" s="36" t="s">
        <v>30</v>
      </c>
    </row>
    <row r="38" spans="1:32" ht="18" customHeight="1" x14ac:dyDescent="0.15">
      <c r="A38" s="32"/>
      <c r="B38" s="33" t="s">
        <v>29</v>
      </c>
      <c r="C38" s="33"/>
      <c r="D38" s="33"/>
      <c r="E38" s="33"/>
      <c r="F38" s="33"/>
      <c r="G38" s="33"/>
      <c r="H38" s="33"/>
      <c r="I38" s="33"/>
      <c r="J38" s="33"/>
      <c r="K38" s="33"/>
      <c r="L38" s="33"/>
      <c r="N38" s="55"/>
      <c r="O38" s="56"/>
      <c r="P38" s="56"/>
      <c r="Q38" s="56"/>
      <c r="R38" s="56"/>
      <c r="S38" s="56"/>
      <c r="T38" s="56"/>
      <c r="U38" s="56"/>
      <c r="V38" s="56"/>
      <c r="W38" s="56"/>
      <c r="X38" s="56"/>
      <c r="Y38" s="56"/>
      <c r="Z38" s="56"/>
      <c r="AA38" s="56"/>
      <c r="AB38" s="56"/>
      <c r="AC38" s="56"/>
      <c r="AD38" s="57"/>
      <c r="AF38" s="35" t="str">
        <f>IF(N38="","勤務先を記入してください。","")</f>
        <v>勤務先を記入してください。</v>
      </c>
    </row>
    <row r="39" spans="1:32" ht="18" customHeight="1" x14ac:dyDescent="0.15">
      <c r="B39" s="24"/>
    </row>
    <row r="40" spans="1:32" ht="18" customHeight="1" x14ac:dyDescent="0.15">
      <c r="A40" s="32"/>
      <c r="B40" s="33" t="s">
        <v>31</v>
      </c>
      <c r="C40" s="33"/>
      <c r="D40" s="33"/>
      <c r="E40" s="33"/>
      <c r="F40" s="33"/>
      <c r="G40" s="33"/>
      <c r="H40" s="33"/>
      <c r="I40" s="33"/>
      <c r="J40" s="33"/>
      <c r="K40" s="33"/>
      <c r="L40" s="33"/>
      <c r="N40" s="55"/>
      <c r="O40" s="56"/>
      <c r="P40" s="56"/>
      <c r="Q40" s="56"/>
      <c r="R40" s="56"/>
      <c r="S40" s="56"/>
      <c r="T40" s="56"/>
      <c r="U40" s="56"/>
      <c r="V40" s="56"/>
      <c r="W40" s="56"/>
      <c r="X40" s="56"/>
      <c r="Y40" s="56"/>
      <c r="Z40" s="56"/>
      <c r="AA40" s="56"/>
      <c r="AB40" s="56"/>
      <c r="AC40" s="56"/>
      <c r="AD40" s="57"/>
      <c r="AF40" s="35" t="str">
        <f>IF(N40="","所属部署を記入してください。","")</f>
        <v>所属部署を記入してください。</v>
      </c>
    </row>
    <row r="42" spans="1:32" ht="18" customHeight="1" x14ac:dyDescent="0.15">
      <c r="A42" s="32"/>
      <c r="B42" s="37" t="s">
        <v>32</v>
      </c>
      <c r="C42" s="37"/>
      <c r="D42" s="37"/>
      <c r="E42" s="37"/>
      <c r="F42" s="37"/>
      <c r="G42" s="37"/>
      <c r="H42" s="37"/>
      <c r="I42" s="37"/>
      <c r="J42" s="37"/>
      <c r="K42" s="37"/>
      <c r="L42" s="37"/>
      <c r="P42" s="24" t="s">
        <v>13</v>
      </c>
      <c r="AF42" s="35" t="str">
        <f>IF(SUM('集計（IGPI社内用）'!F16:F20)=0,"選択してください。",IF(AND('集計（IGPI社内用）'!F16=0,U43&lt;&gt;""),"チェックしてください。",""))</f>
        <v>選択してください。</v>
      </c>
    </row>
    <row r="43" spans="1:32" ht="18" customHeight="1" x14ac:dyDescent="0.15">
      <c r="A43" s="32"/>
      <c r="B43" s="36" t="s">
        <v>33</v>
      </c>
      <c r="P43" s="24" t="s">
        <v>18</v>
      </c>
      <c r="U43" s="58"/>
      <c r="V43" s="58"/>
      <c r="W43" s="58"/>
      <c r="X43" s="58"/>
      <c r="Y43" s="58"/>
      <c r="Z43" s="58"/>
      <c r="AA43" s="58"/>
      <c r="AB43" s="58"/>
      <c r="AC43" s="58"/>
      <c r="AD43" s="24" t="s">
        <v>73</v>
      </c>
      <c r="AF43" s="35" t="str">
        <f>IF(AND('集計（IGPI社内用）'!F16=1,U43=""),"スクール名を記入してください。","")</f>
        <v/>
      </c>
    </row>
    <row r="44" spans="1:32" ht="6" customHeight="1" x14ac:dyDescent="0.15">
      <c r="A44" s="32"/>
      <c r="U44" s="38"/>
      <c r="V44" s="38"/>
      <c r="W44" s="38"/>
      <c r="X44" s="38"/>
      <c r="Y44" s="38"/>
      <c r="Z44" s="38"/>
      <c r="AA44" s="38"/>
      <c r="AB44" s="38"/>
      <c r="AC44" s="38"/>
    </row>
    <row r="45" spans="1:32" ht="18" customHeight="1" x14ac:dyDescent="0.15">
      <c r="A45" s="32"/>
      <c r="P45" s="24" t="s">
        <v>0</v>
      </c>
    </row>
    <row r="46" spans="1:32" ht="6" customHeight="1" x14ac:dyDescent="0.15">
      <c r="A46" s="32"/>
    </row>
    <row r="47" spans="1:32" ht="18" customHeight="1" x14ac:dyDescent="0.15">
      <c r="A47" s="32"/>
      <c r="P47" s="24" t="s">
        <v>14</v>
      </c>
    </row>
    <row r="48" spans="1:32" ht="6" customHeight="1" x14ac:dyDescent="0.15">
      <c r="A48" s="32"/>
    </row>
    <row r="49" spans="1:32" ht="18" customHeight="1" x14ac:dyDescent="0.15">
      <c r="A49" s="32"/>
      <c r="P49" s="24" t="s">
        <v>15</v>
      </c>
    </row>
    <row r="50" spans="1:32" ht="18" customHeight="1" x14ac:dyDescent="0.15">
      <c r="A50" s="32"/>
      <c r="P50" s="24" t="s">
        <v>19</v>
      </c>
      <c r="U50" s="58"/>
      <c r="V50" s="58"/>
      <c r="W50" s="58"/>
      <c r="X50" s="58"/>
      <c r="Y50" s="58"/>
      <c r="Z50" s="58"/>
      <c r="AA50" s="58"/>
      <c r="AB50" s="58"/>
      <c r="AC50" s="58"/>
      <c r="AD50" s="24" t="s">
        <v>73</v>
      </c>
      <c r="AF50" s="35" t="str">
        <f>IF(AND('集計（IGPI社内用）'!F19=1,U50=""),"エージェント名を記入してください。","")</f>
        <v/>
      </c>
    </row>
    <row r="51" spans="1:32" ht="6" customHeight="1" x14ac:dyDescent="0.15">
      <c r="A51" s="32"/>
    </row>
    <row r="52" spans="1:32" ht="18" customHeight="1" x14ac:dyDescent="0.15">
      <c r="A52" s="32"/>
      <c r="P52" s="24" t="s">
        <v>12</v>
      </c>
      <c r="T52" s="24" t="s">
        <v>74</v>
      </c>
      <c r="U52" s="58"/>
      <c r="V52" s="58"/>
      <c r="W52" s="58"/>
      <c r="X52" s="58"/>
      <c r="Y52" s="58"/>
      <c r="Z52" s="58"/>
      <c r="AA52" s="58"/>
      <c r="AB52" s="58"/>
      <c r="AC52" s="58"/>
      <c r="AD52" s="24" t="s">
        <v>73</v>
      </c>
      <c r="AF52" s="35" t="str">
        <f>IF(AND('集計（IGPI社内用）'!F20=1,U52=""),"その他のきっかけを記入してください。",IF(AND('集計（IGPI社内用）'!F20=0,U52&lt;&gt;""),"チェックしてください。",""))</f>
        <v/>
      </c>
    </row>
    <row r="53" spans="1:32" ht="12" customHeight="1" x14ac:dyDescent="0.15">
      <c r="B53" s="26"/>
      <c r="C53" s="26"/>
      <c r="D53" s="26"/>
      <c r="E53" s="26"/>
      <c r="F53" s="26"/>
      <c r="G53" s="26"/>
      <c r="H53" s="26"/>
      <c r="I53" s="26"/>
      <c r="J53" s="26"/>
      <c r="K53" s="26"/>
      <c r="L53" s="26"/>
      <c r="M53" s="27"/>
      <c r="N53" s="27"/>
      <c r="O53" s="27"/>
      <c r="P53" s="27"/>
      <c r="Q53" s="27"/>
      <c r="R53" s="27"/>
      <c r="S53" s="27"/>
      <c r="T53" s="27"/>
      <c r="U53" s="27"/>
      <c r="V53" s="27"/>
      <c r="W53" s="27"/>
      <c r="X53" s="27"/>
      <c r="Y53" s="27"/>
      <c r="Z53" s="27"/>
      <c r="AA53" s="27"/>
      <c r="AB53" s="27"/>
      <c r="AC53" s="27"/>
      <c r="AD53" s="27"/>
    </row>
    <row r="54" spans="1:32" ht="12" customHeight="1" x14ac:dyDescent="0.15"/>
    <row r="55" spans="1:32" ht="18" customHeight="1" x14ac:dyDescent="0.15">
      <c r="B55" s="46" t="str">
        <f>IF(AF16="","",AF16)</f>
        <v>未入力項目又は入力エラーがあります。</v>
      </c>
      <c r="C55" s="46"/>
      <c r="D55" s="46"/>
      <c r="E55" s="46"/>
      <c r="F55" s="46"/>
      <c r="G55" s="46"/>
      <c r="H55" s="46"/>
      <c r="I55" s="46"/>
      <c r="J55" s="46"/>
      <c r="K55" s="46"/>
      <c r="L55" s="46"/>
      <c r="M55" s="47"/>
      <c r="N55" s="47"/>
      <c r="O55" s="47"/>
      <c r="P55" s="47"/>
      <c r="Q55" s="47"/>
      <c r="R55" s="47"/>
      <c r="S55" s="47"/>
      <c r="T55" s="47"/>
      <c r="U55" s="47"/>
      <c r="V55" s="47"/>
      <c r="W55" s="47"/>
      <c r="X55" s="47"/>
      <c r="Y55" s="47"/>
      <c r="Z55" s="47"/>
      <c r="AA55" s="47"/>
      <c r="AB55" s="47"/>
      <c r="AC55" s="47"/>
      <c r="AD55" s="47"/>
    </row>
  </sheetData>
  <sheetProtection password="8F9A" sheet="1" objects="1" scenarios="1"/>
  <mergeCells count="17">
    <mergeCell ref="N24:O24"/>
    <mergeCell ref="U52:AC52"/>
    <mergeCell ref="N26:AD26"/>
    <mergeCell ref="N28:AD28"/>
    <mergeCell ref="N30:AD30"/>
    <mergeCell ref="N32:AD32"/>
    <mergeCell ref="P34:S34"/>
    <mergeCell ref="V34:Y34"/>
    <mergeCell ref="N38:AD38"/>
    <mergeCell ref="N40:AD40"/>
    <mergeCell ref="U43:AC43"/>
    <mergeCell ref="U50:AC50"/>
    <mergeCell ref="I7:O7"/>
    <mergeCell ref="P18:U18"/>
    <mergeCell ref="Y18:AD18"/>
    <mergeCell ref="P20:U20"/>
    <mergeCell ref="Y20:AD20"/>
  </mergeCells>
  <phoneticPr fontId="1"/>
  <hyperlinks>
    <hyperlink ref="I7" r:id="rId1" display="recruit_igpi@igpi.co.jp"/>
  </hyperlink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13</xdr:col>
                    <xdr:colOff>0</xdr:colOff>
                    <xdr:row>21</xdr:row>
                    <xdr:rowOff>9525</xdr:rowOff>
                  </from>
                  <to>
                    <xdr:col>14</xdr:col>
                    <xdr:colOff>28575</xdr:colOff>
                    <xdr:row>22</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22</xdr:col>
                    <xdr:colOff>76200</xdr:colOff>
                    <xdr:row>21</xdr:row>
                    <xdr:rowOff>9525</xdr:rowOff>
                  </from>
                  <to>
                    <xdr:col>23</xdr:col>
                    <xdr:colOff>104775</xdr:colOff>
                    <xdr:row>22</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13</xdr:col>
                    <xdr:colOff>19050</xdr:colOff>
                    <xdr:row>35</xdr:row>
                    <xdr:rowOff>9525</xdr:rowOff>
                  </from>
                  <to>
                    <xdr:col>14</xdr:col>
                    <xdr:colOff>47625</xdr:colOff>
                    <xdr:row>36</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19</xdr:col>
                    <xdr:colOff>19050</xdr:colOff>
                    <xdr:row>35</xdr:row>
                    <xdr:rowOff>9525</xdr:rowOff>
                  </from>
                  <to>
                    <xdr:col>20</xdr:col>
                    <xdr:colOff>47625</xdr:colOff>
                    <xdr:row>36</xdr:row>
                    <xdr:rowOff>9525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25</xdr:col>
                    <xdr:colOff>19050</xdr:colOff>
                    <xdr:row>35</xdr:row>
                    <xdr:rowOff>9525</xdr:rowOff>
                  </from>
                  <to>
                    <xdr:col>26</xdr:col>
                    <xdr:colOff>47625</xdr:colOff>
                    <xdr:row>36</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13</xdr:col>
                    <xdr:colOff>19050</xdr:colOff>
                    <xdr:row>41</xdr:row>
                    <xdr:rowOff>9525</xdr:rowOff>
                  </from>
                  <to>
                    <xdr:col>14</xdr:col>
                    <xdr:colOff>47625</xdr:colOff>
                    <xdr:row>42</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13</xdr:col>
                    <xdr:colOff>19050</xdr:colOff>
                    <xdr:row>44</xdr:row>
                    <xdr:rowOff>9525</xdr:rowOff>
                  </from>
                  <to>
                    <xdr:col>14</xdr:col>
                    <xdr:colOff>47625</xdr:colOff>
                    <xdr:row>45</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13</xdr:col>
                    <xdr:colOff>19050</xdr:colOff>
                    <xdr:row>48</xdr:row>
                    <xdr:rowOff>9525</xdr:rowOff>
                  </from>
                  <to>
                    <xdr:col>14</xdr:col>
                    <xdr:colOff>47625</xdr:colOff>
                    <xdr:row>49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19050</xdr:colOff>
                    <xdr:row>51</xdr:row>
                    <xdr:rowOff>9525</xdr:rowOff>
                  </from>
                  <to>
                    <xdr:col>14</xdr:col>
                    <xdr:colOff>47625</xdr:colOff>
                    <xdr:row>52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19050</xdr:colOff>
                    <xdr:row>46</xdr:row>
                    <xdr:rowOff>9525</xdr:rowOff>
                  </from>
                  <to>
                    <xdr:col>14</xdr:col>
                    <xdr:colOff>47625</xdr:colOff>
                    <xdr:row>47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'集計（IGPI社内用）'!$L$5:$L$9</xm:f>
          </x14:formula1>
          <xm:sqref>P34:S34</xm:sqref>
        </x14:dataValidation>
        <x14:dataValidation type="list" allowBlank="1" showInputMessage="1" showErrorMessage="1">
          <x14:formula1>
            <xm:f>'集計（IGPI社内用）'!$M$5:$M$16</xm:f>
          </x14:formula1>
          <xm:sqref>V34:Y34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showGridLines="0" workbookViewId="0"/>
  </sheetViews>
  <sheetFormatPr defaultRowHeight="12.75" x14ac:dyDescent="0.15"/>
  <cols>
    <col min="1" max="1" width="2.625" style="1" customWidth="1"/>
    <col min="2" max="2" width="18.625" style="1" customWidth="1"/>
    <col min="3" max="3" width="24.625" style="1" customWidth="1"/>
    <col min="4" max="4" width="2.625" style="1" customWidth="1"/>
    <col min="5" max="5" width="6.625" style="1" customWidth="1"/>
    <col min="6" max="6" width="2.625" style="1" customWidth="1"/>
    <col min="7" max="7" width="6.625" style="1" customWidth="1"/>
    <col min="8" max="8" width="2.625" style="1" customWidth="1"/>
    <col min="9" max="9" width="6.625" style="1" customWidth="1"/>
    <col min="10" max="11" width="2.625" style="1" customWidth="1"/>
    <col min="12" max="16384" width="9" style="1"/>
  </cols>
  <sheetData>
    <row r="2" spans="2:13" ht="26.25" x14ac:dyDescent="0.15">
      <c r="B2" s="39" t="s">
        <v>40</v>
      </c>
    </row>
    <row r="4" spans="2:13" x14ac:dyDescent="0.15">
      <c r="B4" s="40" t="s">
        <v>41</v>
      </c>
      <c r="C4" s="53" t="s">
        <v>66</v>
      </c>
      <c r="E4" s="20" t="s">
        <v>42</v>
      </c>
      <c r="F4" s="20"/>
      <c r="G4" s="20"/>
      <c r="H4" s="20"/>
      <c r="I4" s="20"/>
      <c r="J4" s="20"/>
      <c r="L4" s="45" t="s">
        <v>61</v>
      </c>
      <c r="M4" s="45" t="s">
        <v>62</v>
      </c>
    </row>
    <row r="5" spans="2:13" x14ac:dyDescent="0.15">
      <c r="B5" s="6" t="s">
        <v>43</v>
      </c>
      <c r="C5" s="12" t="str">
        <f>応募フォーム!P18&amp;" "&amp;応募フォーム!Y18</f>
        <v xml:space="preserve"> </v>
      </c>
      <c r="D5" s="2"/>
      <c r="L5" s="40">
        <v>2016</v>
      </c>
      <c r="M5" s="40">
        <v>1</v>
      </c>
    </row>
    <row r="6" spans="2:13" x14ac:dyDescent="0.15">
      <c r="B6" s="8" t="s">
        <v>44</v>
      </c>
      <c r="C6" s="13" t="str">
        <f>応募フォーム!P20&amp;" "&amp;応募フォーム!Y20</f>
        <v xml:space="preserve"> </v>
      </c>
      <c r="D6" s="2"/>
      <c r="L6" s="40">
        <f>L5+1</f>
        <v>2017</v>
      </c>
      <c r="M6" s="40">
        <f>M5+1</f>
        <v>2</v>
      </c>
    </row>
    <row r="7" spans="2:13" x14ac:dyDescent="0.15">
      <c r="B7" s="9" t="s">
        <v>45</v>
      </c>
      <c r="C7" s="14" t="str">
        <f>IF(SUM(F7,H7)=1,IF(F7=1,応募フォーム!P22,応募フォーム!Y22),"")</f>
        <v/>
      </c>
      <c r="D7" s="2"/>
      <c r="E7" s="5" t="b">
        <v>0</v>
      </c>
      <c r="F7" s="4">
        <f>N(E7)</f>
        <v>0</v>
      </c>
      <c r="G7" s="5" t="b">
        <v>0</v>
      </c>
      <c r="H7" s="4">
        <f>N(G7)</f>
        <v>0</v>
      </c>
      <c r="L7" s="40">
        <f t="shared" ref="L7:L9" si="0">L6+1</f>
        <v>2018</v>
      </c>
      <c r="M7" s="40">
        <f t="shared" ref="M7:M16" si="1">M6+1</f>
        <v>3</v>
      </c>
    </row>
    <row r="8" spans="2:13" x14ac:dyDescent="0.15">
      <c r="B8" s="10" t="s">
        <v>46</v>
      </c>
      <c r="C8" s="15" t="str">
        <f>IF(応募フォーム!N24="","",応募フォーム!N24)</f>
        <v/>
      </c>
      <c r="D8" s="2"/>
      <c r="L8" s="40">
        <f t="shared" si="0"/>
        <v>2019</v>
      </c>
      <c r="M8" s="40">
        <f t="shared" si="1"/>
        <v>4</v>
      </c>
    </row>
    <row r="9" spans="2:13" x14ac:dyDescent="0.15">
      <c r="B9" s="6" t="s">
        <v>47</v>
      </c>
      <c r="C9" s="16" t="str">
        <f>IF(応募フォーム!N26="","",応募フォーム!N26)</f>
        <v/>
      </c>
      <c r="D9" s="2"/>
      <c r="L9" s="40">
        <f t="shared" si="0"/>
        <v>2020</v>
      </c>
      <c r="M9" s="40">
        <f t="shared" si="1"/>
        <v>5</v>
      </c>
    </row>
    <row r="10" spans="2:13" x14ac:dyDescent="0.15">
      <c r="B10" s="6" t="s">
        <v>48</v>
      </c>
      <c r="C10" s="16" t="str">
        <f>IF(応募フォーム!N30="","",応募フォーム!N30)</f>
        <v/>
      </c>
      <c r="D10" s="2"/>
      <c r="L10" s="40"/>
      <c r="M10" s="40">
        <f t="shared" si="1"/>
        <v>6</v>
      </c>
    </row>
    <row r="11" spans="2:13" x14ac:dyDescent="0.15">
      <c r="B11" s="11" t="s">
        <v>49</v>
      </c>
      <c r="C11" s="17" t="str">
        <f>IF(応募フォーム!N32="","",応募フォーム!N32)</f>
        <v/>
      </c>
      <c r="D11" s="2"/>
      <c r="L11" s="40"/>
      <c r="M11" s="40">
        <f t="shared" si="1"/>
        <v>7</v>
      </c>
    </row>
    <row r="12" spans="2:13" x14ac:dyDescent="0.15">
      <c r="B12" s="9" t="s">
        <v>50</v>
      </c>
      <c r="C12" s="14" t="str">
        <f>IF(AND(応募フォーム!P34="",応募フォーム!V34=""),"",応募フォーム!P34&amp;"/"&amp;応募フォーム!V34)</f>
        <v/>
      </c>
      <c r="D12" s="2"/>
      <c r="L12" s="40"/>
      <c r="M12" s="40">
        <f t="shared" si="1"/>
        <v>8</v>
      </c>
    </row>
    <row r="13" spans="2:13" x14ac:dyDescent="0.15">
      <c r="B13" s="9" t="s">
        <v>51</v>
      </c>
      <c r="C13" s="14" t="str">
        <f>IF(SUM(F13,H13,J13)=1,IF(F13=1,応募フォーム!P36,IF(H13=1,応募フォーム!V36,応募フォーム!AB36)),"")</f>
        <v/>
      </c>
      <c r="D13" s="2"/>
      <c r="E13" s="5" t="b">
        <v>0</v>
      </c>
      <c r="F13" s="4">
        <f>N(E13)</f>
        <v>0</v>
      </c>
      <c r="G13" s="5" t="b">
        <v>0</v>
      </c>
      <c r="H13" s="4">
        <f>N(G13)</f>
        <v>0</v>
      </c>
      <c r="I13" s="5" t="b">
        <v>0</v>
      </c>
      <c r="J13" s="4">
        <f>N(I13)</f>
        <v>0</v>
      </c>
      <c r="L13" s="40"/>
      <c r="M13" s="40">
        <f t="shared" si="1"/>
        <v>9</v>
      </c>
    </row>
    <row r="14" spans="2:13" x14ac:dyDescent="0.15">
      <c r="B14" s="6" t="s">
        <v>52</v>
      </c>
      <c r="C14" s="16" t="str">
        <f>IF(応募フォーム!N38="","",応募フォーム!N38)</f>
        <v/>
      </c>
      <c r="D14" s="2"/>
      <c r="L14" s="40"/>
      <c r="M14" s="40">
        <f t="shared" si="1"/>
        <v>10</v>
      </c>
    </row>
    <row r="15" spans="2:13" x14ac:dyDescent="0.15">
      <c r="B15" s="11" t="s">
        <v>53</v>
      </c>
      <c r="C15" s="17" t="str">
        <f>IF(応募フォーム!N40="","",応募フォーム!N40)</f>
        <v/>
      </c>
      <c r="D15" s="2"/>
      <c r="L15" s="40"/>
      <c r="M15" s="40">
        <f t="shared" si="1"/>
        <v>11</v>
      </c>
    </row>
    <row r="16" spans="2:13" x14ac:dyDescent="0.15">
      <c r="B16" s="41" t="s">
        <v>54</v>
      </c>
      <c r="C16" s="18" t="str">
        <f>IF(F16=0,"",F16)</f>
        <v/>
      </c>
      <c r="D16" s="3"/>
      <c r="E16" s="5" t="b">
        <v>0</v>
      </c>
      <c r="F16" s="4">
        <f>N(E16)</f>
        <v>0</v>
      </c>
      <c r="L16" s="40"/>
      <c r="M16" s="40">
        <f t="shared" si="1"/>
        <v>12</v>
      </c>
    </row>
    <row r="17" spans="2:13" x14ac:dyDescent="0.15">
      <c r="B17" s="7" t="s">
        <v>55</v>
      </c>
      <c r="C17" s="19" t="str">
        <f>IF(F17=0,"",F17)</f>
        <v/>
      </c>
      <c r="E17" s="5" t="b">
        <v>0</v>
      </c>
      <c r="F17" s="4">
        <f>N(E17)</f>
        <v>0</v>
      </c>
      <c r="L17" s="40"/>
      <c r="M17" s="40"/>
    </row>
    <row r="18" spans="2:13" x14ac:dyDescent="0.15">
      <c r="B18" s="7" t="s">
        <v>56</v>
      </c>
      <c r="C18" s="19" t="str">
        <f>IF(F18=0,"",F18)</f>
        <v/>
      </c>
      <c r="E18" s="5" t="b">
        <v>0</v>
      </c>
      <c r="F18" s="4">
        <f>N(E18)</f>
        <v>0</v>
      </c>
      <c r="L18" s="40"/>
      <c r="M18" s="40"/>
    </row>
    <row r="19" spans="2:13" x14ac:dyDescent="0.15">
      <c r="B19" s="7" t="s">
        <v>57</v>
      </c>
      <c r="C19" s="19" t="str">
        <f>IF(F19=0,"",F19)</f>
        <v/>
      </c>
      <c r="E19" s="5" t="b">
        <v>0</v>
      </c>
      <c r="F19" s="4">
        <f>N(E19)</f>
        <v>0</v>
      </c>
      <c r="L19" s="40"/>
      <c r="M19" s="40"/>
    </row>
    <row r="20" spans="2:13" x14ac:dyDescent="0.15">
      <c r="B20" s="42" t="s">
        <v>58</v>
      </c>
      <c r="C20" s="17" t="str">
        <f>IF(F20=0,"",F20)</f>
        <v/>
      </c>
      <c r="E20" s="5" t="b">
        <v>0</v>
      </c>
      <c r="F20" s="4">
        <f>N(E20)</f>
        <v>0</v>
      </c>
      <c r="L20" s="40"/>
      <c r="M20" s="40"/>
    </row>
    <row r="21" spans="2:13" x14ac:dyDescent="0.15">
      <c r="B21" s="48" t="s">
        <v>63</v>
      </c>
      <c r="C21" s="50" t="str">
        <f>IF(F16=1,応募フォーム!U43,"")</f>
        <v/>
      </c>
    </row>
    <row r="22" spans="2:13" x14ac:dyDescent="0.15">
      <c r="B22" s="48" t="s">
        <v>64</v>
      </c>
      <c r="C22" s="51" t="str">
        <f>IF(F19=1,応募フォーム!U50,"")</f>
        <v/>
      </c>
    </row>
    <row r="23" spans="2:13" x14ac:dyDescent="0.15">
      <c r="B23" s="49" t="s">
        <v>65</v>
      </c>
      <c r="C23" s="52" t="str">
        <f>IF(F20=1,応募フォーム!U52,"")</f>
        <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応募フォーム</vt:lpstr>
      <vt:lpstr>集計（IGPI社内用）</vt:lpstr>
      <vt:lpstr>応募フォーム!Print_Area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Yasuoka, Shoji (IGPI)</dc:creator>
  <cp:lastModifiedBy>Yasuoka, Shoji (IGPI)</cp:lastModifiedBy>
  <cp:lastPrinted>2016-03-17T03:06:35Z</cp:lastPrinted>
  <dcterms:created xsi:type="dcterms:W3CDTF">2016-03-16T09:36:59Z</dcterms:created>
  <dcterms:modified xsi:type="dcterms:W3CDTF">2016-03-22T01:54:20Z</dcterms:modified>
</cp:coreProperties>
</file>